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diefakta\Tabeller hemsida Norden\nordtabeller hemsida\companies2015\"/>
    </mc:Choice>
  </mc:AlternateContent>
  <bookViews>
    <workbookView xWindow="480" yWindow="120" windowWidth="27795" windowHeight="14370"/>
  </bookViews>
  <sheets>
    <sheet name="www.nordicom.gu.se (11003)" sheetId="1" r:id="rId1"/>
  </sheets>
  <calcPr calcId="162913"/>
</workbook>
</file>

<file path=xl/calcChain.xml><?xml version="1.0" encoding="utf-8"?>
<calcChain xmlns="http://schemas.openxmlformats.org/spreadsheetml/2006/main">
  <c r="P20" i="1" l="1"/>
  <c r="P21" i="1"/>
  <c r="P22" i="1"/>
  <c r="O21" i="1"/>
  <c r="O22" i="1"/>
  <c r="O41" i="1" l="1"/>
  <c r="L41" i="1"/>
  <c r="P41" i="1" s="1"/>
  <c r="P40" i="1"/>
  <c r="O40" i="1"/>
  <c r="P39" i="1"/>
  <c r="P37" i="1"/>
  <c r="P36" i="1"/>
  <c r="P35" i="1"/>
  <c r="P34" i="1"/>
  <c r="P31" i="1"/>
  <c r="P30" i="1"/>
  <c r="P29" i="1"/>
  <c r="E29" i="1"/>
  <c r="D29" i="1"/>
  <c r="C29" i="1"/>
  <c r="O29" i="1" s="1"/>
  <c r="P28" i="1"/>
  <c r="O28" i="1"/>
  <c r="P27" i="1"/>
  <c r="P17" i="1"/>
  <c r="O17" i="1"/>
  <c r="P16" i="1"/>
  <c r="O16" i="1"/>
  <c r="P15" i="1"/>
  <c r="O15" i="1"/>
  <c r="P14" i="1"/>
  <c r="O14" i="1"/>
  <c r="P13" i="1"/>
  <c r="P10" i="1"/>
  <c r="O10" i="1"/>
  <c r="P9" i="1"/>
  <c r="O9" i="1"/>
  <c r="P8" i="1"/>
  <c r="O8" i="1"/>
  <c r="P7" i="1"/>
  <c r="O7" i="1"/>
  <c r="P6" i="1"/>
  <c r="O6" i="1"/>
</calcChain>
</file>

<file path=xl/sharedStrings.xml><?xml version="1.0" encoding="utf-8"?>
<sst xmlns="http://schemas.openxmlformats.org/spreadsheetml/2006/main" count="91" uniqueCount="62">
  <si>
    <t>The five largest domestic media companies in each Nordic country 2015: Company revenue 2005-2015 (Euro million)</t>
  </si>
  <si>
    <t>Company revenue (Euro million)</t>
  </si>
  <si>
    <r>
      <t>Change (%)</t>
    </r>
    <r>
      <rPr>
        <vertAlign val="superscript"/>
        <sz val="10"/>
        <rFont val="Arial"/>
        <family val="2"/>
      </rPr>
      <t>2</t>
    </r>
  </si>
  <si>
    <r>
      <t>Media company</t>
    </r>
    <r>
      <rPr>
        <vertAlign val="superscript"/>
        <sz val="10"/>
        <rFont val="Arial"/>
        <family val="2"/>
      </rPr>
      <t>1</t>
    </r>
  </si>
  <si>
    <t>2005-2015</t>
    <phoneticPr fontId="27" type="noConversion"/>
  </si>
  <si>
    <t>2014-2015</t>
    <phoneticPr fontId="27" type="noConversion"/>
  </si>
  <si>
    <t xml:space="preserve">Danish companies </t>
  </si>
  <si>
    <t xml:space="preserve">Egmont </t>
  </si>
  <si>
    <r>
      <t>TDC Television</t>
    </r>
    <r>
      <rPr>
        <vertAlign val="superscript"/>
        <sz val="10"/>
        <rFont val="Arial"/>
        <family val="2"/>
      </rPr>
      <t>3</t>
    </r>
  </si>
  <si>
    <r>
      <t>Aller</t>
    </r>
    <r>
      <rPr>
        <vertAlign val="superscript"/>
        <sz val="10"/>
        <rFont val="Arial"/>
        <family val="2"/>
      </rPr>
      <t>4</t>
    </r>
  </si>
  <si>
    <t>DR</t>
  </si>
  <si>
    <t>JP/Politikens Hus</t>
  </si>
  <si>
    <t xml:space="preserve">Finnish companies </t>
  </si>
  <si>
    <t>Sanoma</t>
  </si>
  <si>
    <t>**</t>
  </si>
  <si>
    <t>YLE</t>
  </si>
  <si>
    <t>Otava</t>
  </si>
  <si>
    <t>Alma Media</t>
  </si>
  <si>
    <t>TS Group</t>
  </si>
  <si>
    <t>Icelandic companies</t>
  </si>
  <si>
    <r>
      <t>365 miðlar ehf. (former Dagsbrún, Norðurljós)</t>
    </r>
    <r>
      <rPr>
        <vertAlign val="superscript"/>
        <sz val="10"/>
        <rFont val="Arial"/>
        <family val="2"/>
      </rPr>
      <t>5</t>
    </r>
  </si>
  <si>
    <t>..</t>
  </si>
  <si>
    <t>Ríkisútvarpið - RÚV</t>
  </si>
  <si>
    <t>Árvakur hf.</t>
  </si>
  <si>
    <r>
      <t>Skjárinn ehf. (former Íslenska sjónvarpsfélagið)</t>
    </r>
    <r>
      <rPr>
        <vertAlign val="superscript"/>
        <sz val="10"/>
        <rFont val="Arial"/>
        <family val="2"/>
      </rPr>
      <t>6</t>
    </r>
  </si>
  <si>
    <t>Birtíngur útgáfufélag ehf.</t>
  </si>
  <si>
    <t>*</t>
  </si>
  <si>
    <t xml:space="preserve">Norwegian companies </t>
  </si>
  <si>
    <t>Schibsted Media Group</t>
  </si>
  <si>
    <r>
      <t>Telenor Broadcast</t>
    </r>
    <r>
      <rPr>
        <vertAlign val="superscript"/>
        <sz val="10"/>
        <rFont val="Arial"/>
        <family val="2"/>
      </rPr>
      <t>7</t>
    </r>
  </si>
  <si>
    <t>NRK</t>
  </si>
  <si>
    <r>
      <t>Amedia</t>
    </r>
    <r>
      <rPr>
        <vertAlign val="superscript"/>
        <sz val="10"/>
        <rFont val="Arial"/>
        <family val="2"/>
      </rPr>
      <t>8</t>
    </r>
  </si>
  <si>
    <t>Gyldendal</t>
  </si>
  <si>
    <t xml:space="preserve">Swedish companies </t>
  </si>
  <si>
    <t>Bonnier</t>
  </si>
  <si>
    <t>Spotify Technology</t>
    <phoneticPr fontId="27" type="noConversion"/>
  </si>
  <si>
    <t>*</t>
    <phoneticPr fontId="27" type="noConversion"/>
  </si>
  <si>
    <r>
      <t>Stenbeck sphere: MTG/Metro/CDON</t>
    </r>
    <r>
      <rPr>
        <vertAlign val="superscript"/>
        <sz val="10"/>
        <rFont val="Arial"/>
        <family val="2"/>
      </rPr>
      <t>9</t>
    </r>
  </si>
  <si>
    <t xml:space="preserve">   MTG</t>
  </si>
  <si>
    <t xml:space="preserve">   Metro</t>
  </si>
  <si>
    <r>
      <t xml:space="preserve">  CDON</t>
    </r>
    <r>
      <rPr>
        <vertAlign val="superscript"/>
        <sz val="8"/>
        <rFont val="Arial"/>
        <family val="2"/>
      </rPr>
      <t>10</t>
    </r>
  </si>
  <si>
    <r>
      <t>SVT/SR/UR (Förvaltningsstiftelsen)</t>
    </r>
    <r>
      <rPr>
        <vertAlign val="superscript"/>
        <sz val="10"/>
        <rFont val="Arial"/>
        <family val="2"/>
      </rPr>
      <t>11</t>
    </r>
  </si>
  <si>
    <t>Com Hem</t>
  </si>
  <si>
    <t>.. Data not available</t>
    <phoneticPr fontId="29" type="noConversion"/>
  </si>
  <si>
    <t>* Not applicable (company did not exist, or had no activities on the Nordic market)</t>
  </si>
  <si>
    <t xml:space="preserve">** Due to new accounting standards (IFRS), revenues from 2014 onwards are not comparable to previous years.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</si>
  <si>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ranking refer to media groups with the head office registered in a Nordic country. (Discovery Communications and Berlingske Media/De Persgroep are therefore not included).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</si>
  <si>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Based on revenue in Euro, including effects by currency rates. For change based on national currency,  see separate table.</t>
    </r>
  </si>
  <si>
    <t xml:space="preserve">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</si>
  <si>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Data for 2005-2012 represent TDC's broadcasting subsidiary YouSee A/S; data for 2013-2014 reoresent the television segment of TDC; and data for 2015 refer to the television segment of TDC and the cable TV company Get.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</si>
  <si>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2005=2004/2005 etc.</t>
    </r>
  </si>
  <si>
    <r>
      <t>7</t>
    </r>
    <r>
      <rPr>
        <sz val="8"/>
        <color indexed="8"/>
        <rFont val="Arial"/>
        <family val="2"/>
      </rPr>
      <t xml:space="preserve"> Data for 2011-2015 are estimates calculated by medianorway and represent Telenor's broadcasting division and the external revenues of Canal Digital Kabel TV A/S. 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</si>
  <si>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Data for 2005-2011 represent A-Pressen. Amedia was established in 2012 as the result of a merger between A-pressen's and Edda Media's operations. </t>
    </r>
  </si>
  <si>
    <r>
      <rPr>
        <vertAlign val="superscript"/>
        <sz val="8"/>
        <rFont val="Arial"/>
        <family val="2"/>
      </rPr>
      <t xml:space="preserve">9 </t>
    </r>
    <r>
      <rPr>
        <sz val="8"/>
        <rFont val="Arial"/>
        <family val="2"/>
      </rPr>
      <t>Media holdings of the Stenbeck sphere. The revenues of Metro International were not separately reported in 2014-2015.</t>
    </r>
  </si>
  <si>
    <r>
      <rPr>
        <vertAlign val="superscript"/>
        <sz val="8"/>
        <rFont val="Arial"/>
        <family val="2"/>
      </rPr>
      <t xml:space="preserve">10 </t>
    </r>
    <r>
      <rPr>
        <sz val="8"/>
        <rFont val="Arial"/>
        <family val="2"/>
      </rPr>
      <t>The Stenbeck sphere's e-commerce business CDON Group AB was demerged from MTG in 2010 and its shares were distributed to MTG's shareholders. In 2014, the name of CDON Group AB</t>
    </r>
  </si>
  <si>
    <t xml:space="preserve">  was changed to Qliro Group AB. Data for 2010-2013 refers to Entertainment segment of CDON Group AB. Data for 2014-2015 refer to media-related sales of CDON segment of Qliro Group AB. </t>
    <phoneticPr fontId="27" type="noConversion"/>
  </si>
  <si>
    <r>
      <rPr>
        <vertAlign val="superscript"/>
        <sz val="8"/>
        <rFont val="Arial"/>
        <family val="2"/>
      </rPr>
      <t xml:space="preserve">11 </t>
    </r>
    <r>
      <rPr>
        <sz val="8"/>
        <rFont val="Arial"/>
        <family val="2"/>
      </rPr>
      <t xml:space="preserve">Data represent Förvaltningsstiftelsen, i e the owner foundation of Sweden's three public service programme companies: SR (radio), SVT (television) and UR (educational programmes). </t>
    </r>
  </si>
  <si>
    <t xml:space="preserve"> Data exclude transactions within the group. </t>
    <phoneticPr fontId="27" type="noConversion"/>
  </si>
  <si>
    <r>
      <t xml:space="preserve">Sources: </t>
    </r>
    <r>
      <rPr>
        <sz val="8"/>
        <rFont val="Arial"/>
        <family val="2"/>
      </rPr>
      <t xml:space="preserve">Company annual reports and websites, </t>
    </r>
    <r>
      <rPr>
        <i/>
        <sz val="8"/>
        <rFont val="Arial"/>
        <family val="2"/>
      </rPr>
      <t xml:space="preserve">Frjáls verslun </t>
    </r>
    <r>
      <rPr>
        <sz val="8"/>
        <rFont val="Arial"/>
        <family val="2"/>
      </rPr>
      <t>2003–2015, medianorway.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</si>
  <si>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Data for 2006-2013 represent Skjárinn.; earlier data represent Íslenska sjónvarpsfélagið ehf. From 2013, Skjárinn is included under Síminn, Iceland's largest telecom operator, and sales figures are not available.</t>
    </r>
  </si>
  <si>
    <r>
      <rPr>
        <vertAlign val="superscript"/>
        <sz val="8"/>
        <rFont val="Arial"/>
        <family val="2"/>
      </rPr>
      <t xml:space="preserve">5  </t>
    </r>
    <r>
      <rPr>
        <sz val="8"/>
        <rFont val="Arial"/>
        <family val="2"/>
      </rPr>
      <t>Data for 2010-2015 represent 365 miðlar ehf., 2006-2009 represent 365 hf.; earlier data represent Norðurljós hf. (2002-2003) and Dagsbrún hf. (2004-2005).</t>
    </r>
  </si>
  <si>
    <t>[Published 9 Dec 2016]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</si>
</sst>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General_)"/>
    <numFmt numFmtId="165" formatCode="0.0"/>
    <numFmt numFmtId="166" formatCode="#,##0_);\-#,##0_);\-_);&quot; &quot;@"/>
    <numFmt numFmtId="167" formatCode="_-* #,##0.00\ _€_-;\-* #,##0.00\ _€_-;_-* &quot;-&quot;??\ _€_-;_-@_-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_-* #,##0\ _k_r_._-;\-* #,##0\ _k_r_._-;_-* &quot;-&quot;\ _k_r_._-;_-@_-"/>
    <numFmt numFmtId="174" formatCode="_-* #,##0\ &quot;kr.&quot;_-;\-* #,##0\ &quot;kr.&quot;_-;_-* &quot;-&quot;\ &quot;kr.&quot;_-;_-@_-"/>
    <numFmt numFmtId="175" formatCode="_-* #,##0.00\ &quot;€&quot;_-;\-* #,##0.00\ &quot;€&quot;_-;_-* &quot;-&quot;??\ &quot;€&quot;_-;_-@_-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b/>
      <sz val="8"/>
      <name val="Verdana"/>
      <family val="2"/>
    </font>
    <font>
      <sz val="12"/>
      <name val="Palatino"/>
      <family val="1"/>
    </font>
    <font>
      <sz val="10"/>
      <color indexed="17"/>
      <name val="Arial"/>
      <family val="2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Verdana"/>
      <family val="2"/>
    </font>
    <font>
      <sz val="9"/>
      <name val="Times New Roman"/>
      <family val="1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59">
    <xf numFmtId="0" fontId="0" fillId="0" borderId="0" applyNumberFormat="0" applyAlignment="0" applyProtection="0"/>
    <xf numFmtId="9" fontId="4" fillId="0" borderId="0" applyFont="0" applyFill="0" applyBorder="0" applyAlignment="0" applyProtection="0"/>
    <xf numFmtId="0" fontId="2" fillId="0" borderId="0" applyNumberFormat="0" applyAlignment="0"/>
    <xf numFmtId="0" fontId="4" fillId="0" borderId="0" applyNumberFormat="0" applyAlignment="0" applyProtection="0"/>
    <xf numFmtId="164" fontId="9" fillId="0" borderId="0"/>
    <xf numFmtId="0" fontId="4" fillId="0" borderId="0" applyNumberFormat="0" applyAlignment="0" applyProtection="0"/>
    <xf numFmtId="1" fontId="7" fillId="0" borderId="0" applyNumberFormat="0" applyAlignment="0">
      <alignment horizontal="left"/>
    </xf>
    <xf numFmtId="0" fontId="4" fillId="0" borderId="0" applyNumberForma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4" applyNumberFormat="0" applyAlignment="0" applyProtection="0"/>
    <xf numFmtId="0" fontId="27" fillId="21" borderId="5" applyNumberFormat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Continuous" vertical="top" wrapText="1"/>
    </xf>
    <xf numFmtId="0" fontId="28" fillId="0" borderId="0">
      <protection locked="0"/>
    </xf>
    <xf numFmtId="0" fontId="31" fillId="0" borderId="0" applyNumberFormat="0" applyAlignment="0" applyProtection="0"/>
    <xf numFmtId="1" fontId="14" fillId="0" borderId="0">
      <alignment horizontal="left"/>
    </xf>
    <xf numFmtId="166" fontId="7" fillId="22" borderId="0" applyFont="0" applyFill="0" applyBorder="0" applyProtection="0">
      <alignment vertical="center"/>
    </xf>
    <xf numFmtId="0" fontId="32" fillId="4" borderId="0" applyNumberFormat="0" applyBorder="0" applyAlignment="0" applyProtection="0"/>
    <xf numFmtId="0" fontId="28" fillId="0" borderId="0">
      <protection locked="0"/>
    </xf>
    <xf numFmtId="0" fontId="33" fillId="0" borderId="0">
      <protection locked="0"/>
    </xf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7" borderId="4" applyNumberFormat="0" applyAlignment="0" applyProtection="0"/>
    <xf numFmtId="0" fontId="7" fillId="0" borderId="0">
      <alignment horizontal="left" vertical="top"/>
    </xf>
    <xf numFmtId="0" fontId="37" fillId="0" borderId="7" applyNumberFormat="0" applyFill="0" applyAlignment="0" applyProtection="0"/>
    <xf numFmtId="0" fontId="4" fillId="0" borderId="0"/>
    <xf numFmtId="0" fontId="10" fillId="0" borderId="0"/>
    <xf numFmtId="0" fontId="4" fillId="0" borderId="0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Alignment="0" applyProtection="0"/>
    <xf numFmtId="0" fontId="4" fillId="0" borderId="0" applyNumberFormat="0" applyAlignment="0" applyProtection="0"/>
    <xf numFmtId="0" fontId="4" fillId="0" borderId="0"/>
    <xf numFmtId="0" fontId="4" fillId="0" borderId="0" applyNumberFormat="0" applyAlignment="0" applyProtection="0"/>
    <xf numFmtId="0" fontId="4" fillId="0" borderId="0"/>
    <xf numFmtId="0" fontId="38" fillId="0" borderId="0"/>
    <xf numFmtId="0" fontId="38" fillId="0" borderId="0"/>
    <xf numFmtId="0" fontId="4" fillId="0" borderId="0" applyNumberFormat="0" applyAlignment="0" applyProtection="0"/>
    <xf numFmtId="0" fontId="4" fillId="0" borderId="0"/>
    <xf numFmtId="0" fontId="38" fillId="0" borderId="0"/>
    <xf numFmtId="0" fontId="38" fillId="0" borderId="0"/>
    <xf numFmtId="0" fontId="4" fillId="0" borderId="0" applyNumberFormat="0" applyAlignment="0" applyProtection="0"/>
    <xf numFmtId="0" fontId="4" fillId="0" borderId="0" applyNumberFormat="0" applyAlignment="0" applyProtection="0"/>
    <xf numFmtId="0" fontId="39" fillId="0" borderId="8" applyNumberFormat="0" applyFill="0" applyAlignment="0" applyProtection="0"/>
    <xf numFmtId="0" fontId="4" fillId="23" borderId="9" applyNumberFormat="0" applyFont="0" applyAlignment="0" applyProtection="0"/>
    <xf numFmtId="0" fontId="40" fillId="20" borderId="10" applyNumberFormat="0" applyAlignment="0" applyProtection="0"/>
    <xf numFmtId="0" fontId="28" fillId="0" borderId="0">
      <protection locked="0"/>
    </xf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 applyNumberFormat="0" applyAlignment="0"/>
    <xf numFmtId="0" fontId="2" fillId="0" borderId="0" applyNumberFormat="0" applyAlignment="0"/>
    <xf numFmtId="0" fontId="41" fillId="0" borderId="0" applyNumberFormat="0" applyFill="0" applyBorder="0" applyAlignment="0" applyProtection="0"/>
    <xf numFmtId="0" fontId="2" fillId="0" borderId="0" applyNumberFormat="0">
      <alignment wrapText="1"/>
    </xf>
    <xf numFmtId="0" fontId="2" fillId="0" borderId="0" applyNumberFormat="0" applyAlignment="0"/>
    <xf numFmtId="0" fontId="2" fillId="0" borderId="0" applyNumberFormat="0" applyAlignment="0"/>
    <xf numFmtId="170" fontId="4" fillId="0" borderId="0">
      <alignment horizontal="right"/>
    </xf>
    <xf numFmtId="170" fontId="4" fillId="0" borderId="0">
      <alignment horizontal="right"/>
    </xf>
    <xf numFmtId="170" fontId="4" fillId="0" borderId="0">
      <alignment horizontal="right"/>
    </xf>
    <xf numFmtId="4" fontId="4" fillId="0" borderId="0"/>
    <xf numFmtId="4" fontId="4" fillId="0" borderId="0"/>
    <xf numFmtId="4" fontId="4" fillId="0" borderId="0"/>
    <xf numFmtId="3" fontId="4" fillId="0" borderId="0">
      <alignment horizontal="right" vertical="top"/>
    </xf>
    <xf numFmtId="3" fontId="4" fillId="0" borderId="0">
      <alignment horizontal="right" vertical="top"/>
    </xf>
    <xf numFmtId="3" fontId="4" fillId="0" borderId="0">
      <alignment horizontal="right" vertical="top"/>
    </xf>
    <xf numFmtId="3" fontId="4" fillId="0" borderId="11">
      <alignment horizontal="right"/>
    </xf>
    <xf numFmtId="3" fontId="4" fillId="0" borderId="11">
      <alignment horizontal="right"/>
    </xf>
    <xf numFmtId="3" fontId="4" fillId="0" borderId="11">
      <alignment horizontal="right"/>
    </xf>
    <xf numFmtId="0" fontId="31" fillId="0" borderId="0" applyNumberFormat="0" applyAlignment="0" applyProtection="0"/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4" fillId="0" borderId="1" applyBorder="0">
      <alignment horizontal="left" vertical="top" wrapText="1"/>
    </xf>
    <xf numFmtId="0" fontId="4" fillId="0" borderId="1" applyBorder="0">
      <alignment horizontal="left" vertical="top" wrapText="1"/>
    </xf>
    <xf numFmtId="3" fontId="10" fillId="0" borderId="0">
      <alignment horizontal="right" vertical="top" wrapText="1"/>
    </xf>
    <xf numFmtId="170" fontId="10" fillId="0" borderId="0">
      <alignment horizontal="right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1" fillId="0" borderId="0" applyNumberFormat="0" applyFill="0" applyBorder="0" applyAlignment="0" applyProtection="0"/>
    <xf numFmtId="49" fontId="42" fillId="0" borderId="0" applyNumberFormat="0" applyFill="0" applyBorder="0" applyProtection="0">
      <alignment horizontal="centerContinuous" vertical="top" wrapText="1"/>
    </xf>
    <xf numFmtId="0" fontId="28" fillId="0" borderId="12">
      <protection locked="0"/>
    </xf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4" fillId="0" borderId="1">
      <alignment horizontal="right"/>
    </xf>
    <xf numFmtId="3" fontId="4" fillId="0" borderId="1">
      <alignment horizontal="right"/>
    </xf>
    <xf numFmtId="3" fontId="4" fillId="0" borderId="1">
      <alignment horizontal="right"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" fontId="4" fillId="0" borderId="0">
      <alignment horizontal="left" wrapText="1"/>
    </xf>
    <xf numFmtId="1" fontId="4" fillId="0" borderId="0">
      <alignment horizontal="left" wrapText="1"/>
    </xf>
    <xf numFmtId="1" fontId="4" fillId="0" borderId="0">
      <alignment horizontal="left" wrapText="1"/>
    </xf>
    <xf numFmtId="1" fontId="4" fillId="0" borderId="0">
      <alignment horizontal="left" wrapText="1"/>
    </xf>
  </cellStyleXfs>
  <cellXfs count="128">
    <xf numFmtId="0" fontId="0" fillId="0" borderId="0" xfId="0"/>
    <xf numFmtId="0" fontId="3" fillId="0" borderId="0" xfId="2" applyFont="1" applyAlignment="1">
      <alignment horizontal="left"/>
    </xf>
    <xf numFmtId="0" fontId="4" fillId="0" borderId="0" xfId="0" applyFont="1"/>
    <xf numFmtId="0" fontId="0" fillId="0" borderId="0" xfId="0" applyFont="1" applyFill="1"/>
    <xf numFmtId="0" fontId="3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right"/>
    </xf>
    <xf numFmtId="1" fontId="4" fillId="0" borderId="0" xfId="0" applyNumberFormat="1" applyFont="1"/>
    <xf numFmtId="0" fontId="5" fillId="0" borderId="0" xfId="0" applyFont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/>
    <xf numFmtId="3" fontId="0" fillId="0" borderId="0" xfId="0" applyNumberFormat="1" applyFont="1" applyFill="1"/>
    <xf numFmtId="3" fontId="0" fillId="0" borderId="2" xfId="0" applyNumberFormat="1" applyFont="1" applyFill="1" applyBorder="1"/>
    <xf numFmtId="3" fontId="0" fillId="0" borderId="0" xfId="0" applyNumberFormat="1" applyFont="1"/>
    <xf numFmtId="9" fontId="4" fillId="0" borderId="0" xfId="0" applyNumberFormat="1" applyFont="1" applyAlignment="1">
      <alignment horizontal="right"/>
    </xf>
    <xf numFmtId="0" fontId="0" fillId="0" borderId="0" xfId="3" applyFont="1" applyFill="1"/>
    <xf numFmtId="1" fontId="4" fillId="0" borderId="0" xfId="3" applyNumberFormat="1" applyFont="1" applyFill="1" applyAlignment="1">
      <alignment horizontal="right"/>
    </xf>
    <xf numFmtId="1" fontId="4" fillId="0" borderId="0" xfId="3" applyNumberFormat="1" applyFont="1" applyFill="1"/>
    <xf numFmtId="1" fontId="4" fillId="0" borderId="0" xfId="3" applyNumberFormat="1" applyFont="1"/>
    <xf numFmtId="3" fontId="4" fillId="0" borderId="0" xfId="3" applyNumberFormat="1" applyFont="1" applyFill="1"/>
    <xf numFmtId="3" fontId="4" fillId="0" borderId="3" xfId="3" applyNumberFormat="1" applyFont="1" applyFill="1" applyBorder="1"/>
    <xf numFmtId="3" fontId="4" fillId="0" borderId="0" xfId="3" applyNumberFormat="1" applyFont="1" applyFill="1" applyBorder="1"/>
    <xf numFmtId="0" fontId="0" fillId="0" borderId="0" xfId="0" applyFill="1"/>
    <xf numFmtId="0" fontId="0" fillId="0" borderId="0" xfId="0" applyFont="1" applyFill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Fill="1"/>
    <xf numFmtId="1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0" fillId="0" borderId="0" xfId="4" applyNumberFormat="1" applyFont="1" applyFill="1"/>
    <xf numFmtId="3" fontId="0" fillId="0" borderId="3" xfId="4" applyNumberFormat="1" applyFont="1" applyFill="1" applyBorder="1" applyAlignment="1">
      <alignment horizontal="right"/>
    </xf>
    <xf numFmtId="3" fontId="0" fillId="0" borderId="0" xfId="4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10" fillId="0" borderId="0" xfId="0" applyFont="1" applyFill="1"/>
    <xf numFmtId="0" fontId="0" fillId="0" borderId="0" xfId="0" applyFont="1" applyFill="1" applyBorder="1"/>
    <xf numFmtId="3" fontId="0" fillId="0" borderId="0" xfId="4" applyNumberFormat="1" applyFont="1" applyFill="1" applyBorder="1"/>
    <xf numFmtId="0" fontId="4" fillId="0" borderId="0" xfId="0" applyFont="1" applyFill="1" applyBorder="1" applyAlignment="1">
      <alignment horizontal="right"/>
    </xf>
    <xf numFmtId="9" fontId="5" fillId="0" borderId="0" xfId="1" applyFont="1" applyFill="1"/>
    <xf numFmtId="0" fontId="11" fillId="0" borderId="0" xfId="0" applyFont="1" applyAlignment="1"/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2" xfId="0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0" fontId="11" fillId="0" borderId="0" xfId="0" applyFont="1" applyFill="1" applyAlignment="1"/>
    <xf numFmtId="0" fontId="1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0" fillId="0" borderId="3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0" fillId="0" borderId="0" xfId="0" applyNumberFormat="1" applyFill="1" applyBorder="1"/>
    <xf numFmtId="0" fontId="0" fillId="0" borderId="0" xfId="0" applyFont="1" applyAlignment="1">
      <alignment horizontal="right"/>
    </xf>
    <xf numFmtId="0" fontId="10" fillId="0" borderId="0" xfId="5" applyFont="1" applyFill="1"/>
    <xf numFmtId="3" fontId="0" fillId="0" borderId="2" xfId="0" applyNumberForma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9" fontId="0" fillId="0" borderId="0" xfId="0" applyNumberFormat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Fill="1"/>
    <xf numFmtId="3" fontId="7" fillId="0" borderId="0" xfId="0" applyNumberFormat="1" applyFont="1"/>
    <xf numFmtId="3" fontId="7" fillId="0" borderId="0" xfId="0" applyNumberFormat="1" applyFont="1" applyFill="1" applyAlignment="1">
      <alignment horizontal="right"/>
    </xf>
    <xf numFmtId="9" fontId="0" fillId="0" borderId="0" xfId="0" applyNumberFormat="1" applyFont="1" applyFill="1" applyAlignment="1">
      <alignment horizontal="right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3" xfId="0" applyNumberFormat="1" applyFont="1" applyBorder="1"/>
    <xf numFmtId="0" fontId="7" fillId="0" borderId="0" xfId="0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Border="1" applyAlignment="1">
      <alignment horizontal="left"/>
    </xf>
    <xf numFmtId="0" fontId="0" fillId="0" borderId="1" xfId="3" applyFont="1" applyFill="1" applyBorder="1"/>
    <xf numFmtId="1" fontId="4" fillId="0" borderId="1" xfId="3" applyNumberFormat="1" applyFont="1" applyFill="1" applyBorder="1"/>
    <xf numFmtId="3" fontId="4" fillId="0" borderId="1" xfId="3" applyNumberFormat="1" applyFont="1" applyBorder="1"/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7" fillId="0" borderId="0" xfId="6" applyNumberFormat="1" applyFont="1" applyFill="1" applyAlignment="1">
      <alignment horizontal="left"/>
    </xf>
    <xf numFmtId="0" fontId="7" fillId="0" borderId="0" xfId="6" applyNumberFormat="1" applyFont="1" applyFill="1" applyAlignment="1"/>
    <xf numFmtId="165" fontId="7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1" fontId="12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/>
    <xf numFmtId="0" fontId="7" fillId="0" borderId="0" xfId="0" applyFont="1" applyFill="1" applyAlignment="1">
      <alignment horizontal="left"/>
    </xf>
    <xf numFmtId="0" fontId="19" fillId="0" borderId="0" xfId="0" applyFont="1" applyFill="1"/>
    <xf numFmtId="1" fontId="10" fillId="0" borderId="0" xfId="0" applyNumberFormat="1" applyFont="1" applyFill="1"/>
    <xf numFmtId="0" fontId="20" fillId="0" borderId="0" xfId="0" applyFont="1" applyFill="1"/>
    <xf numFmtId="2" fontId="10" fillId="0" borderId="0" xfId="7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6" applyNumberFormat="1" applyFont="1" applyFill="1" applyAlignment="1"/>
    <xf numFmtId="0" fontId="21" fillId="0" borderId="0" xfId="0" applyFont="1"/>
    <xf numFmtId="0" fontId="22" fillId="0" borderId="0" xfId="0" applyFont="1" applyFill="1" applyAlignment="1">
      <alignment horizontal="left"/>
    </xf>
    <xf numFmtId="1" fontId="23" fillId="0" borderId="0" xfId="0" applyNumberFormat="1" applyFont="1"/>
    <xf numFmtId="0" fontId="23" fillId="0" borderId="0" xfId="0" applyFont="1" applyFill="1"/>
    <xf numFmtId="0" fontId="23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59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nm källa" xfId="6"/>
    <cellStyle name="Bad" xfId="32"/>
    <cellStyle name="Calculation" xfId="33"/>
    <cellStyle name="Check Cell" xfId="34"/>
    <cellStyle name="Comma" xfId="35"/>
    <cellStyle name="Comma0" xfId="36"/>
    <cellStyle name="Currency" xfId="37"/>
    <cellStyle name="Currency0" xfId="38"/>
    <cellStyle name="Date" xfId="39"/>
    <cellStyle name="Explanatory Text" xfId="40"/>
    <cellStyle name="Filter" xfId="41"/>
    <cellStyle name="Fixed" xfId="42"/>
    <cellStyle name="Format 1" xfId="43"/>
    <cellStyle name="Fotnot" xfId="44"/>
    <cellStyle name="gh001" xfId="45"/>
    <cellStyle name="Good" xfId="46"/>
    <cellStyle name="Heading 1" xfId="47"/>
    <cellStyle name="Heading 2" xfId="48"/>
    <cellStyle name="Heading 3" xfId="49"/>
    <cellStyle name="Heading 4" xfId="50"/>
    <cellStyle name="Hyperlänk 2" xfId="51"/>
    <cellStyle name="Input" xfId="52"/>
    <cellStyle name="Källa" xfId="53"/>
    <cellStyle name="Linked Cell" xfId="54"/>
    <cellStyle name="Normaali_Eduskuntavaalit" xfId="55"/>
    <cellStyle name="Normal" xfId="0" builtinId="0"/>
    <cellStyle name="Normal 10" xfId="56"/>
    <cellStyle name="Normal 11" xfId="3"/>
    <cellStyle name="Normal 12" xfId="57"/>
    <cellStyle name="Normal 13" xfId="4"/>
    <cellStyle name="Normal 14" xfId="5"/>
    <cellStyle name="Normal 15" xfId="58"/>
    <cellStyle name="Normal 15 2" xfId="59"/>
    <cellStyle name="Normal 15 3" xfId="60"/>
    <cellStyle name="Normal 15 3 2" xfId="61"/>
    <cellStyle name="Normal 15 3 2 2" xfId="62"/>
    <cellStyle name="Normal 15 3 2 2 2" xfId="63"/>
    <cellStyle name="Normal 15 3 2 3" xfId="64"/>
    <cellStyle name="Normal 15 3 3" xfId="65"/>
    <cellStyle name="Normal 15 3 3 2" xfId="66"/>
    <cellStyle name="Normal 15 3 4" xfId="67"/>
    <cellStyle name="Normal 15 3 4 2" xfId="68"/>
    <cellStyle name="Normal 15 3 5" xfId="69"/>
    <cellStyle name="Normal 15 3 6" xfId="70"/>
    <cellStyle name="Normal 15 4" xfId="71"/>
    <cellStyle name="Normal 15 4 2" xfId="72"/>
    <cellStyle name="Normal 15 4 2 2" xfId="73"/>
    <cellStyle name="Normal 15 4 3" xfId="74"/>
    <cellStyle name="Normal 15 5" xfId="75"/>
    <cellStyle name="Normal 15 5 2" xfId="76"/>
    <cellStyle name="Normal 15 6" xfId="77"/>
    <cellStyle name="Normal 15 6 2" xfId="78"/>
    <cellStyle name="Normal 15 7" xfId="79"/>
    <cellStyle name="Normal 15 8" xfId="80"/>
    <cellStyle name="Normal 16" xfId="81"/>
    <cellStyle name="Normal 17" xfId="82"/>
    <cellStyle name="Normal 2" xfId="7"/>
    <cellStyle name="Normal 2 2" xfId="83"/>
    <cellStyle name="Normal 3" xfId="84"/>
    <cellStyle name="Normal 3 2" xfId="85"/>
    <cellStyle name="Normal 4" xfId="86"/>
    <cellStyle name="Normal 4 2" xfId="87"/>
    <cellStyle name="Normal 5" xfId="88"/>
    <cellStyle name="Normal 6" xfId="89"/>
    <cellStyle name="Normal 7" xfId="90"/>
    <cellStyle name="Normal 7 2" xfId="91"/>
    <cellStyle name="Normal 8" xfId="92"/>
    <cellStyle name="Normal 9" xfId="93"/>
    <cellStyle name="Normal GHG whole table" xfId="94"/>
    <cellStyle name="Note" xfId="95"/>
    <cellStyle name="Output" xfId="96"/>
    <cellStyle name="Percent" xfId="97"/>
    <cellStyle name="Pilkku_Esimerkkejä kaavioista.xls Kaavio 1" xfId="98"/>
    <cellStyle name="Procent" xfId="1" builtinId="5"/>
    <cellStyle name="Procent 2" xfId="99"/>
    <cellStyle name="Procent 3" xfId="100"/>
    <cellStyle name="Procent 3 2" xfId="101"/>
    <cellStyle name="Procent 3 2 2" xfId="102"/>
    <cellStyle name="Procent 3 2 2 2" xfId="103"/>
    <cellStyle name="Procent 3 2 3" xfId="104"/>
    <cellStyle name="Procent 3 3" xfId="105"/>
    <cellStyle name="Procent 3 3 2" xfId="106"/>
    <cellStyle name="Procent 3 4" xfId="107"/>
    <cellStyle name="Procent 3 4 2" xfId="108"/>
    <cellStyle name="Procent 3 5" xfId="109"/>
    <cellStyle name="Procent 3 6" xfId="110"/>
    <cellStyle name="Procent 4" xfId="111"/>
    <cellStyle name="Pyör. luku_Työkirja3" xfId="112"/>
    <cellStyle name="Pyör. valuutta_Työkirja3" xfId="113"/>
    <cellStyle name="Rubrik" xfId="2" builtinId="15"/>
    <cellStyle name="Rubrik 10" xfId="114"/>
    <cellStyle name="Rubrik 5" xfId="115"/>
    <cellStyle name="Rubrik 6" xfId="116"/>
    <cellStyle name="Rubrik 7" xfId="117"/>
    <cellStyle name="Rubrik 8" xfId="118"/>
    <cellStyle name="Rubrik 9" xfId="119"/>
    <cellStyle name="Siffror 1 decimal" xfId="120"/>
    <cellStyle name="Siffror 1 decimal 2" xfId="121"/>
    <cellStyle name="Siffror 1 decimal 2 2" xfId="122"/>
    <cellStyle name="Siffror 2 decimal" xfId="123"/>
    <cellStyle name="Siffror 2 decimal 2" xfId="124"/>
    <cellStyle name="Siffror 2 decimal 2 2" xfId="125"/>
    <cellStyle name="Siffror tabell" xfId="126"/>
    <cellStyle name="Siffror tabell 2" xfId="127"/>
    <cellStyle name="Siffror tabell 2 2" xfId="128"/>
    <cellStyle name="Siffror överkant" xfId="129"/>
    <cellStyle name="Siffror överkant 2" xfId="130"/>
    <cellStyle name="Siffror överkant 2 2" xfId="131"/>
    <cellStyle name="Style 1" xfId="132"/>
    <cellStyle name="Tabell huvud" xfId="133"/>
    <cellStyle name="Tabell huvud 2" xfId="134"/>
    <cellStyle name="Tabell huvud 3" xfId="135"/>
    <cellStyle name="Tabell huvud 3 2" xfId="136"/>
    <cellStyle name="Tabellrubrik" xfId="137"/>
    <cellStyle name="Tabellrubrik 2" xfId="138"/>
    <cellStyle name="Tabellsiffra" xfId="139"/>
    <cellStyle name="Tabellsiffra 1" xfId="140"/>
    <cellStyle name="Tabelltext" xfId="141"/>
    <cellStyle name="Tabelltext 2" xfId="142"/>
    <cellStyle name="Title" xfId="143"/>
    <cellStyle name="Title1" xfId="144"/>
    <cellStyle name="Total" xfId="145"/>
    <cellStyle name="Tusenskille [0]_24contentNO" xfId="146"/>
    <cellStyle name="Tusenskille_24contentNO" xfId="147"/>
    <cellStyle name="Tusental (0)_BillagaTidningar" xfId="148"/>
    <cellStyle name="underkant tabell" xfId="149"/>
    <cellStyle name="underkant tabell 2" xfId="150"/>
    <cellStyle name="underkant tabell 2 2" xfId="151"/>
    <cellStyle name="Valuta (0)_BillagaTidningar" xfId="152"/>
    <cellStyle name="Valuutta_Työkirja3" xfId="153"/>
    <cellStyle name="Warning Text" xfId="154"/>
    <cellStyle name="Vänsterkolumn" xfId="155"/>
    <cellStyle name="Vänsterkolumn 2" xfId="156"/>
    <cellStyle name="Vänsterkolumn 3" xfId="157"/>
    <cellStyle name="Vänsterkolumn 3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8"/>
  <sheetViews>
    <sheetView tabSelected="1" zoomScaleNormal="100" workbookViewId="0">
      <selection activeCell="U13" sqref="U13"/>
    </sheetView>
  </sheetViews>
  <sheetFormatPr defaultColWidth="8.85546875" defaultRowHeight="15" customHeight="1"/>
  <cols>
    <col min="1" max="1" width="3.85546875" style="67" customWidth="1"/>
    <col min="2" max="2" width="39.42578125" style="2" customWidth="1"/>
    <col min="3" max="3" width="7.28515625" style="5" customWidth="1"/>
    <col min="4" max="5" width="8" style="5" bestFit="1" customWidth="1"/>
    <col min="6" max="13" width="7.28515625" style="5" customWidth="1"/>
    <col min="14" max="14" width="2.85546875" style="5" customWidth="1"/>
    <col min="15" max="15" width="9.42578125" style="66" bestFit="1" customWidth="1"/>
    <col min="16" max="16" width="9.42578125" style="7" bestFit="1" customWidth="1"/>
    <col min="17" max="17" width="8.85546875" style="2"/>
    <col min="18" max="19" width="8.85546875" style="8"/>
    <col min="25" max="16384" width="8.85546875" style="2"/>
  </cols>
  <sheetData>
    <row r="1" spans="1:24" ht="15" customHeight="1">
      <c r="A1" s="1" t="s">
        <v>0</v>
      </c>
      <c r="C1" s="3"/>
      <c r="D1" s="4"/>
      <c r="E1" s="3"/>
      <c r="G1" s="3"/>
      <c r="I1" s="3"/>
      <c r="J1" s="3"/>
      <c r="K1" s="3"/>
      <c r="L1" s="3"/>
      <c r="M1" s="3"/>
      <c r="N1" s="3"/>
      <c r="O1" s="6"/>
    </row>
    <row r="2" spans="1:24" ht="15" customHeight="1">
      <c r="A2" s="9"/>
      <c r="B2" s="10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11"/>
    </row>
    <row r="3" spans="1:24" s="10" customFormat="1" ht="15" customHeight="1">
      <c r="A3" s="12"/>
      <c r="B3" s="13"/>
      <c r="C3" s="125" t="s">
        <v>1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4"/>
      <c r="O3" s="126" t="s">
        <v>2</v>
      </c>
      <c r="P3" s="127"/>
      <c r="R3" s="15"/>
      <c r="S3" s="15"/>
      <c r="T3"/>
      <c r="U3"/>
      <c r="V3"/>
      <c r="W3"/>
      <c r="X3"/>
    </row>
    <row r="4" spans="1:24" s="20" customFormat="1" ht="15" customHeight="1">
      <c r="A4" s="16"/>
      <c r="B4" s="17" t="s">
        <v>3</v>
      </c>
      <c r="C4" s="17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/>
      <c r="O4" s="18" t="s">
        <v>4</v>
      </c>
      <c r="P4" s="19" t="s">
        <v>5</v>
      </c>
      <c r="R4" s="21"/>
      <c r="S4" s="21"/>
      <c r="T4"/>
      <c r="U4"/>
      <c r="V4"/>
      <c r="W4"/>
      <c r="X4"/>
    </row>
    <row r="5" spans="1:24" s="10" customFormat="1" ht="18" customHeight="1">
      <c r="A5" s="2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"/>
      <c r="P5" s="23"/>
      <c r="R5" s="15"/>
      <c r="S5" s="15"/>
      <c r="T5"/>
      <c r="U5"/>
      <c r="V5"/>
      <c r="W5"/>
      <c r="X5"/>
    </row>
    <row r="6" spans="1:24" s="10" customFormat="1" ht="15" customHeight="1">
      <c r="A6" s="12">
        <v>1</v>
      </c>
      <c r="B6" s="3" t="s">
        <v>7</v>
      </c>
      <c r="C6" s="24">
        <v>1119</v>
      </c>
      <c r="D6" s="24">
        <v>1254</v>
      </c>
      <c r="E6" s="24">
        <v>1514</v>
      </c>
      <c r="F6" s="24">
        <v>1581.6</v>
      </c>
      <c r="G6" s="24">
        <v>1478</v>
      </c>
      <c r="H6" s="25">
        <v>1420</v>
      </c>
      <c r="I6" s="24">
        <v>1386.0402684563758</v>
      </c>
      <c r="J6" s="24">
        <v>1617.741935483871</v>
      </c>
      <c r="K6" s="26">
        <v>1620.3753351206435</v>
      </c>
      <c r="L6" s="24">
        <v>1553.0201342281878</v>
      </c>
      <c r="M6" s="24">
        <v>1576</v>
      </c>
      <c r="N6" s="24"/>
      <c r="O6" s="27">
        <f>(M6-C6)/C6</f>
        <v>0.40840035746201964</v>
      </c>
      <c r="P6" s="27">
        <f>(M6-L6)/L6</f>
        <v>1.4796888504753769E-2</v>
      </c>
      <c r="Q6" s="11"/>
      <c r="R6" s="15"/>
      <c r="S6" s="15"/>
      <c r="T6"/>
      <c r="U6"/>
      <c r="V6"/>
      <c r="W6"/>
      <c r="X6"/>
    </row>
    <row r="7" spans="1:24" s="10" customFormat="1" ht="15" customHeight="1">
      <c r="A7" s="12">
        <v>2</v>
      </c>
      <c r="B7" s="28" t="s">
        <v>8</v>
      </c>
      <c r="C7" s="29">
        <v>282.81879194630869</v>
      </c>
      <c r="D7" s="30">
        <v>329.49061662198392</v>
      </c>
      <c r="E7" s="30">
        <v>379.73154362416108</v>
      </c>
      <c r="F7" s="30">
        <v>427.34584450402144</v>
      </c>
      <c r="G7" s="30">
        <v>482.81879194630869</v>
      </c>
      <c r="H7" s="30">
        <v>539</v>
      </c>
      <c r="I7" s="31">
        <v>571.67785234899327</v>
      </c>
      <c r="J7" s="32">
        <v>614.51612903225805</v>
      </c>
      <c r="K7" s="33">
        <v>555</v>
      </c>
      <c r="L7" s="34">
        <v>569</v>
      </c>
      <c r="M7" s="34">
        <v>880</v>
      </c>
      <c r="N7" s="34"/>
      <c r="O7" s="27">
        <f>(M7-C7)/C7</f>
        <v>2.1115329852871385</v>
      </c>
      <c r="P7" s="27">
        <f>(M7-L7)/L7</f>
        <v>0.54657293497363801</v>
      </c>
      <c r="R7" s="15"/>
      <c r="S7" s="15"/>
      <c r="T7"/>
      <c r="U7"/>
      <c r="V7"/>
      <c r="W7"/>
      <c r="X7"/>
    </row>
    <row r="8" spans="1:24" s="10" customFormat="1" ht="15" customHeight="1">
      <c r="A8" s="12">
        <v>3</v>
      </c>
      <c r="B8" s="35" t="s">
        <v>9</v>
      </c>
      <c r="C8" s="36">
        <v>511</v>
      </c>
      <c r="D8" s="3">
        <v>531</v>
      </c>
      <c r="E8" s="3">
        <v>546</v>
      </c>
      <c r="F8" s="24">
        <v>577</v>
      </c>
      <c r="G8" s="24">
        <v>519</v>
      </c>
      <c r="H8" s="24">
        <v>526</v>
      </c>
      <c r="I8" s="37">
        <v>543.35570469798654</v>
      </c>
      <c r="J8" s="24">
        <v>542.74193548387098</v>
      </c>
      <c r="K8" s="26">
        <v>560.72386058981238</v>
      </c>
      <c r="L8" s="26">
        <v>611.81208053691273</v>
      </c>
      <c r="M8" s="26">
        <v>627</v>
      </c>
      <c r="N8" s="26"/>
      <c r="O8" s="27">
        <f>(M8-C8)/C8</f>
        <v>0.22700587084148727</v>
      </c>
      <c r="P8" s="27">
        <f>(M8-L8)/L8</f>
        <v>2.4824484422992576E-2</v>
      </c>
      <c r="Q8" s="11"/>
      <c r="R8" s="15"/>
      <c r="S8" s="15"/>
      <c r="T8"/>
      <c r="U8"/>
      <c r="V8"/>
      <c r="W8"/>
      <c r="X8"/>
    </row>
    <row r="9" spans="1:24" s="10" customFormat="1" ht="15" customHeight="1">
      <c r="A9" s="12">
        <v>4</v>
      </c>
      <c r="B9" s="3" t="s">
        <v>10</v>
      </c>
      <c r="C9" s="38">
        <v>454.29530201342283</v>
      </c>
      <c r="D9" s="38">
        <v>452.88203753351206</v>
      </c>
      <c r="E9" s="38">
        <v>480.92617449664431</v>
      </c>
      <c r="F9" s="38">
        <v>487.85522788203752</v>
      </c>
      <c r="G9" s="37">
        <v>508</v>
      </c>
      <c r="H9" s="26">
        <v>518</v>
      </c>
      <c r="I9" s="37">
        <v>518.92617449664431</v>
      </c>
      <c r="J9" s="24">
        <v>532.25806451612902</v>
      </c>
      <c r="K9" s="24">
        <v>560</v>
      </c>
      <c r="L9" s="24">
        <v>579.32885906040269</v>
      </c>
      <c r="M9" s="24">
        <v>540</v>
      </c>
      <c r="N9" s="24"/>
      <c r="O9" s="27">
        <f>(M9-C9)/C9</f>
        <v>0.18865415866449992</v>
      </c>
      <c r="P9" s="27">
        <f>(M9-L9)/L9</f>
        <v>-6.7886932344763687E-2</v>
      </c>
      <c r="Q9" s="11"/>
      <c r="R9" s="15"/>
      <c r="S9" s="15"/>
      <c r="T9"/>
      <c r="U9"/>
      <c r="V9"/>
      <c r="W9"/>
      <c r="X9"/>
    </row>
    <row r="10" spans="1:24" s="10" customFormat="1" ht="15" customHeight="1">
      <c r="A10" s="12">
        <v>5</v>
      </c>
      <c r="B10" s="35" t="s">
        <v>11</v>
      </c>
      <c r="C10" s="24">
        <v>451</v>
      </c>
      <c r="D10" s="39">
        <v>473</v>
      </c>
      <c r="E10" s="3">
        <v>497</v>
      </c>
      <c r="F10" s="40">
        <v>481</v>
      </c>
      <c r="G10" s="40">
        <v>441</v>
      </c>
      <c r="H10" s="40">
        <v>440</v>
      </c>
      <c r="I10" s="37">
        <v>455.57046979865771</v>
      </c>
      <c r="J10" s="24">
        <v>448.25268817204301</v>
      </c>
      <c r="K10" s="26">
        <v>425.60321715817696</v>
      </c>
      <c r="L10" s="26">
        <v>419.86577181208054</v>
      </c>
      <c r="M10" s="26">
        <v>407</v>
      </c>
      <c r="N10" s="26"/>
      <c r="O10" s="27">
        <f>(M10-C10)/C10</f>
        <v>-9.7560975609756101E-2</v>
      </c>
      <c r="P10" s="27">
        <f>(M10-L10)/L10</f>
        <v>-3.0642583120204608E-2</v>
      </c>
      <c r="Q10" s="11"/>
      <c r="R10" s="15"/>
      <c r="S10" s="15"/>
      <c r="T10"/>
      <c r="U10"/>
      <c r="V10"/>
      <c r="W10"/>
      <c r="X10"/>
    </row>
    <row r="11" spans="1:24" s="10" customFormat="1" ht="15" customHeight="1">
      <c r="A11" s="12"/>
      <c r="R11" s="15"/>
      <c r="S11"/>
      <c r="T11"/>
      <c r="U11"/>
      <c r="V11"/>
      <c r="W11"/>
      <c r="X11"/>
    </row>
    <row r="12" spans="1:24" s="10" customFormat="1" ht="15" customHeight="1">
      <c r="A12" s="22" t="s">
        <v>12</v>
      </c>
      <c r="B12" s="3"/>
      <c r="C12" s="24"/>
      <c r="D12" s="24"/>
      <c r="E12" s="24"/>
      <c r="F12" s="24"/>
      <c r="G12" s="3"/>
      <c r="H12" s="3"/>
      <c r="I12" s="3"/>
      <c r="J12" s="3"/>
      <c r="K12" s="26"/>
      <c r="L12" s="26"/>
      <c r="M12" s="26"/>
      <c r="N12" s="26"/>
      <c r="O12" s="27"/>
      <c r="P12" s="27"/>
      <c r="Q12" s="11"/>
      <c r="R12" s="15"/>
      <c r="S12"/>
      <c r="T12"/>
      <c r="U12"/>
      <c r="V12"/>
      <c r="W12"/>
      <c r="X12"/>
    </row>
    <row r="13" spans="1:24" s="20" customFormat="1" ht="15" customHeight="1">
      <c r="A13" s="41">
        <v>1</v>
      </c>
      <c r="B13" s="35" t="s">
        <v>13</v>
      </c>
      <c r="C13" s="24">
        <v>2622</v>
      </c>
      <c r="D13" s="24">
        <v>2742.1</v>
      </c>
      <c r="E13" s="24">
        <v>2926</v>
      </c>
      <c r="F13" s="24">
        <v>3030.2</v>
      </c>
      <c r="G13" s="24">
        <v>2768</v>
      </c>
      <c r="H13" s="24">
        <v>2761</v>
      </c>
      <c r="I13" s="24">
        <v>2746</v>
      </c>
      <c r="J13" s="42">
        <v>2376.3000000000002</v>
      </c>
      <c r="K13" s="26">
        <v>2219</v>
      </c>
      <c r="L13" s="43">
        <v>1902</v>
      </c>
      <c r="M13" s="44">
        <v>1717</v>
      </c>
      <c r="N13" s="44"/>
      <c r="O13" s="45" t="s">
        <v>14</v>
      </c>
      <c r="P13" s="27">
        <f>(M13-L13)/L13</f>
        <v>-9.7266035751840174E-2</v>
      </c>
      <c r="R13" s="21"/>
      <c r="S13"/>
      <c r="T13"/>
      <c r="U13"/>
      <c r="V13"/>
      <c r="W13"/>
      <c r="X13"/>
    </row>
    <row r="14" spans="1:24" s="10" customFormat="1" ht="15" customHeight="1">
      <c r="A14" s="41">
        <v>2</v>
      </c>
      <c r="B14" s="46" t="s">
        <v>15</v>
      </c>
      <c r="C14" s="40">
        <v>375</v>
      </c>
      <c r="D14" s="24">
        <v>383.5</v>
      </c>
      <c r="E14" s="24">
        <v>385</v>
      </c>
      <c r="F14" s="40">
        <v>381</v>
      </c>
      <c r="G14" s="47">
        <v>394</v>
      </c>
      <c r="H14" s="47">
        <v>398</v>
      </c>
      <c r="I14" s="40">
        <v>415</v>
      </c>
      <c r="J14" s="42">
        <v>422.7</v>
      </c>
      <c r="K14" s="26">
        <v>466</v>
      </c>
      <c r="L14" s="48">
        <v>472.9</v>
      </c>
      <c r="M14" s="48">
        <v>468</v>
      </c>
      <c r="N14" s="48"/>
      <c r="O14" s="27">
        <f>(M14-C14)/C14</f>
        <v>0.248</v>
      </c>
      <c r="P14" s="27">
        <f>(M14-L14)/L14</f>
        <v>-1.0361598646648292E-2</v>
      </c>
      <c r="Q14" s="11"/>
      <c r="R14" s="15"/>
      <c r="S14"/>
      <c r="T14"/>
      <c r="U14"/>
      <c r="V14"/>
      <c r="W14"/>
      <c r="X14"/>
    </row>
    <row r="15" spans="1:24" s="20" customFormat="1" ht="15" customHeight="1">
      <c r="A15" s="41">
        <v>3</v>
      </c>
      <c r="B15" s="47" t="s">
        <v>16</v>
      </c>
      <c r="C15" s="40">
        <v>233</v>
      </c>
      <c r="D15" s="40">
        <v>245.9</v>
      </c>
      <c r="E15" s="40">
        <v>234</v>
      </c>
      <c r="F15" s="40">
        <v>236.7</v>
      </c>
      <c r="G15" s="40">
        <v>223</v>
      </c>
      <c r="H15" s="40">
        <v>223</v>
      </c>
      <c r="I15" s="40">
        <v>260</v>
      </c>
      <c r="J15" s="42">
        <v>314.7</v>
      </c>
      <c r="K15" s="26">
        <v>302</v>
      </c>
      <c r="L15" s="48">
        <v>296</v>
      </c>
      <c r="M15" s="48">
        <v>293</v>
      </c>
      <c r="N15" s="48"/>
      <c r="O15" s="27">
        <f>(M15-C15)/C15</f>
        <v>0.25751072961373389</v>
      </c>
      <c r="P15" s="27">
        <f>(M15-L15)/L15</f>
        <v>-1.0135135135135136E-2</v>
      </c>
      <c r="Q15" s="49"/>
      <c r="R15" s="21"/>
      <c r="S15"/>
      <c r="T15"/>
      <c r="U15"/>
      <c r="V15"/>
      <c r="W15"/>
      <c r="X15"/>
    </row>
    <row r="16" spans="1:24" s="10" customFormat="1" ht="15" customHeight="1">
      <c r="A16" s="41">
        <v>4</v>
      </c>
      <c r="B16" s="35" t="s">
        <v>17</v>
      </c>
      <c r="C16" s="40">
        <v>286</v>
      </c>
      <c r="D16" s="24">
        <v>301.89999999999998</v>
      </c>
      <c r="E16" s="3">
        <v>329</v>
      </c>
      <c r="F16" s="40">
        <v>341.2</v>
      </c>
      <c r="G16" s="40">
        <v>308</v>
      </c>
      <c r="H16" s="24">
        <v>311</v>
      </c>
      <c r="I16" s="24">
        <v>316</v>
      </c>
      <c r="J16" s="42">
        <v>320.10000000000002</v>
      </c>
      <c r="K16" s="26">
        <v>300</v>
      </c>
      <c r="L16" s="48">
        <v>295.39999999999998</v>
      </c>
      <c r="M16" s="48">
        <v>292</v>
      </c>
      <c r="N16" s="48"/>
      <c r="O16" s="27">
        <f>(M16-C16)/C16</f>
        <v>2.097902097902098E-2</v>
      </c>
      <c r="P16" s="27">
        <f>(M16-L16)/L16</f>
        <v>-1.1509817197020912E-2</v>
      </c>
      <c r="Q16" s="11"/>
      <c r="R16" s="15"/>
      <c r="S16"/>
      <c r="T16"/>
      <c r="U16"/>
      <c r="V16"/>
      <c r="W16"/>
      <c r="X16"/>
    </row>
    <row r="17" spans="1:24" s="10" customFormat="1" ht="15" customHeight="1">
      <c r="A17" s="41">
        <v>5</v>
      </c>
      <c r="B17" s="3" t="s">
        <v>18</v>
      </c>
      <c r="C17" s="40">
        <v>309</v>
      </c>
      <c r="D17" s="24">
        <v>339.3</v>
      </c>
      <c r="E17" s="24">
        <v>336</v>
      </c>
      <c r="F17" s="40">
        <v>305.7</v>
      </c>
      <c r="G17" s="40">
        <v>222</v>
      </c>
      <c r="H17" s="24">
        <v>213</v>
      </c>
      <c r="I17" s="24">
        <v>203</v>
      </c>
      <c r="J17" s="42">
        <v>183.2</v>
      </c>
      <c r="K17" s="24">
        <v>184</v>
      </c>
      <c r="L17" s="48">
        <v>171</v>
      </c>
      <c r="M17" s="48">
        <v>155</v>
      </c>
      <c r="N17" s="48"/>
      <c r="O17" s="27">
        <f>(M17-C17)/C17</f>
        <v>-0.49838187702265374</v>
      </c>
      <c r="P17" s="27">
        <f>(M17-L17)/L17</f>
        <v>-9.3567251461988299E-2</v>
      </c>
      <c r="Q17" s="11"/>
      <c r="R17" s="50"/>
      <c r="S17"/>
      <c r="T17"/>
      <c r="U17"/>
      <c r="V17"/>
      <c r="W17"/>
      <c r="X17"/>
    </row>
    <row r="18" spans="1:24" s="20" customFormat="1" ht="15" customHeight="1">
      <c r="A18" s="41"/>
      <c r="B18" s="47"/>
      <c r="C18" s="40"/>
      <c r="D18" s="40"/>
      <c r="E18" s="40"/>
      <c r="F18" s="40"/>
      <c r="G18" s="40"/>
      <c r="H18" s="3"/>
      <c r="I18" s="3"/>
      <c r="J18" s="3"/>
      <c r="K18" s="26"/>
      <c r="L18" s="26"/>
      <c r="M18" s="26"/>
      <c r="N18" s="26"/>
      <c r="O18" s="27"/>
      <c r="P18" s="27"/>
      <c r="Q18" s="49"/>
      <c r="R18" s="21"/>
      <c r="S18"/>
      <c r="T18"/>
      <c r="U18"/>
      <c r="V18"/>
      <c r="W18"/>
      <c r="X18"/>
    </row>
    <row r="19" spans="1:24" s="55" customFormat="1" ht="15" customHeight="1">
      <c r="A19" s="22" t="s">
        <v>19</v>
      </c>
      <c r="B19" s="52"/>
      <c r="C19" s="52"/>
      <c r="D19" s="52"/>
      <c r="E19" s="52"/>
      <c r="F19" s="52"/>
      <c r="G19" s="47"/>
      <c r="H19" s="47"/>
      <c r="I19" s="47"/>
      <c r="J19" s="47"/>
      <c r="K19" s="26"/>
      <c r="L19" s="26"/>
      <c r="M19" s="26"/>
      <c r="N19" s="26"/>
      <c r="O19" s="27"/>
      <c r="P19" s="27"/>
      <c r="Q19" s="53"/>
      <c r="R19" s="54"/>
      <c r="S19"/>
      <c r="T19"/>
      <c r="U19"/>
      <c r="V19"/>
      <c r="W19"/>
      <c r="X19"/>
    </row>
    <row r="20" spans="1:24" s="10" customFormat="1" ht="15" customHeight="1">
      <c r="A20" s="12">
        <v>1</v>
      </c>
      <c r="B20" s="3" t="s">
        <v>20</v>
      </c>
      <c r="C20" s="25">
        <v>194</v>
      </c>
      <c r="D20" s="40">
        <v>126</v>
      </c>
      <c r="E20" s="40">
        <v>141</v>
      </c>
      <c r="F20" s="40">
        <v>67</v>
      </c>
      <c r="G20" s="56">
        <v>46</v>
      </c>
      <c r="H20" s="56">
        <v>53</v>
      </c>
      <c r="I20" s="56">
        <v>56.052533762854672</v>
      </c>
      <c r="J20" s="56">
        <v>57.406831332047538</v>
      </c>
      <c r="K20" s="57">
        <v>56.823500431087574</v>
      </c>
      <c r="L20" s="57">
        <v>65</v>
      </c>
      <c r="M20" s="124">
        <v>75.844155844155836</v>
      </c>
      <c r="N20" s="11"/>
      <c r="O20" s="45" t="s">
        <v>21</v>
      </c>
      <c r="P20" s="27">
        <f t="shared" ref="P20:P22" si="0">(M20-L20)/L20</f>
        <v>0.16683316683316671</v>
      </c>
      <c r="Q20" s="11"/>
      <c r="R20" s="15"/>
      <c r="S20"/>
      <c r="T20"/>
      <c r="U20"/>
      <c r="V20"/>
      <c r="W20"/>
      <c r="X20"/>
    </row>
    <row r="21" spans="1:24" s="10" customFormat="1" ht="15" customHeight="1">
      <c r="A21" s="12">
        <v>2</v>
      </c>
      <c r="B21" s="3" t="s">
        <v>22</v>
      </c>
      <c r="C21" s="38">
        <v>45</v>
      </c>
      <c r="D21" s="38">
        <v>44</v>
      </c>
      <c r="E21" s="38">
        <v>47</v>
      </c>
      <c r="F21" s="40">
        <v>35</v>
      </c>
      <c r="G21" s="56">
        <v>28</v>
      </c>
      <c r="H21" s="56">
        <v>31</v>
      </c>
      <c r="I21" s="56">
        <v>30.869780696320159</v>
      </c>
      <c r="J21" s="56">
        <v>33.136315560256335</v>
      </c>
      <c r="K21" s="57">
        <v>32.799605862790983</v>
      </c>
      <c r="L21" s="57">
        <v>35</v>
      </c>
      <c r="M21" s="124">
        <v>39.883800410116194</v>
      </c>
      <c r="N21" s="58"/>
      <c r="O21" s="27">
        <f t="shared" ref="O21:O22" si="1">(M21-C21)/C21</f>
        <v>-0.11369332421964012</v>
      </c>
      <c r="P21" s="27">
        <f t="shared" si="0"/>
        <v>0.13953715457474841</v>
      </c>
      <c r="Q21" s="11"/>
      <c r="R21" s="15"/>
      <c r="S21"/>
      <c r="T21"/>
      <c r="U21"/>
      <c r="V21"/>
      <c r="W21"/>
      <c r="X21"/>
    </row>
    <row r="22" spans="1:24" s="10" customFormat="1" ht="15" customHeight="1">
      <c r="A22" s="12">
        <v>3</v>
      </c>
      <c r="B22" s="3" t="s">
        <v>23</v>
      </c>
      <c r="C22" s="38">
        <v>42</v>
      </c>
      <c r="D22" s="38">
        <v>43</v>
      </c>
      <c r="E22" s="38">
        <v>47</v>
      </c>
      <c r="F22" s="40">
        <v>29</v>
      </c>
      <c r="G22" s="56">
        <v>16</v>
      </c>
      <c r="H22" s="56">
        <v>16</v>
      </c>
      <c r="I22" s="56">
        <v>18.653202824928758</v>
      </c>
      <c r="J22" s="56">
        <v>19.629191812356126</v>
      </c>
      <c r="K22" s="57">
        <v>19.429732725705136</v>
      </c>
      <c r="L22" s="57">
        <v>21</v>
      </c>
      <c r="M22" s="124">
        <v>22.091592617908404</v>
      </c>
      <c r="N22" s="58"/>
      <c r="O22" s="27">
        <f t="shared" si="1"/>
        <v>-0.47400969957360944</v>
      </c>
      <c r="P22" s="27">
        <f t="shared" si="0"/>
        <v>5.1980600852781139E-2</v>
      </c>
      <c r="Q22" s="11"/>
      <c r="R22" s="15"/>
      <c r="S22"/>
      <c r="T22"/>
      <c r="U22"/>
      <c r="V22"/>
      <c r="W22"/>
      <c r="X22"/>
    </row>
    <row r="23" spans="1:24" s="10" customFormat="1" ht="15" customHeight="1">
      <c r="A23" s="12">
        <v>4</v>
      </c>
      <c r="B23" s="3" t="s">
        <v>24</v>
      </c>
      <c r="C23" s="59">
        <v>4</v>
      </c>
      <c r="D23" s="39" t="s">
        <v>21</v>
      </c>
      <c r="E23" s="38">
        <v>30</v>
      </c>
      <c r="F23" s="40">
        <v>19</v>
      </c>
      <c r="G23" s="56">
        <v>7</v>
      </c>
      <c r="H23" s="56">
        <v>10</v>
      </c>
      <c r="I23" s="56">
        <v>11.758146450253996</v>
      </c>
      <c r="J23" s="56">
        <v>13.295588875754371</v>
      </c>
      <c r="K23" s="57">
        <v>13.160487744796157</v>
      </c>
      <c r="L23" s="57" t="s">
        <v>26</v>
      </c>
      <c r="M23" s="57" t="s">
        <v>26</v>
      </c>
      <c r="N23" s="11"/>
      <c r="O23" s="36" t="s">
        <v>26</v>
      </c>
      <c r="P23" s="36" t="s">
        <v>26</v>
      </c>
      <c r="Q23" s="11"/>
      <c r="R23" s="15"/>
      <c r="S23"/>
      <c r="T23"/>
      <c r="U23"/>
      <c r="V23"/>
      <c r="W23"/>
      <c r="X23"/>
    </row>
    <row r="24" spans="1:24" s="10" customFormat="1" ht="15" customHeight="1">
      <c r="A24" s="12">
        <v>5</v>
      </c>
      <c r="B24" s="3" t="s">
        <v>25</v>
      </c>
      <c r="C24" s="60" t="s">
        <v>26</v>
      </c>
      <c r="D24" s="38">
        <v>5</v>
      </c>
      <c r="E24" s="38">
        <v>10</v>
      </c>
      <c r="F24" s="40">
        <v>8</v>
      </c>
      <c r="G24" s="56">
        <v>5</v>
      </c>
      <c r="H24" s="56">
        <v>4</v>
      </c>
      <c r="I24" s="56">
        <v>3.8037417915995544</v>
      </c>
      <c r="J24" s="56">
        <v>4.1249300068437753</v>
      </c>
      <c r="K24" s="57">
        <v>4.0830151496489719</v>
      </c>
      <c r="L24" s="57">
        <v>4</v>
      </c>
      <c r="M24" s="36" t="s">
        <v>21</v>
      </c>
      <c r="N24" s="11"/>
      <c r="O24" s="36" t="s">
        <v>26</v>
      </c>
      <c r="P24" s="36" t="s">
        <v>21</v>
      </c>
      <c r="Q24" s="11"/>
      <c r="R24" s="15"/>
      <c r="S24"/>
      <c r="T24"/>
      <c r="U24"/>
      <c r="V24"/>
      <c r="W24"/>
      <c r="X24"/>
    </row>
    <row r="25" spans="1:24" s="10" customFormat="1" ht="15" customHeight="1">
      <c r="A25" s="12"/>
      <c r="B25" s="2"/>
      <c r="C25" s="3"/>
      <c r="D25" s="3"/>
      <c r="E25" s="3"/>
      <c r="F25" s="3"/>
      <c r="G25" s="3"/>
      <c r="H25" s="3"/>
      <c r="I25" s="3"/>
      <c r="J25" s="3"/>
      <c r="K25" s="61"/>
      <c r="L25" s="61"/>
      <c r="M25" s="62"/>
      <c r="N25" s="62"/>
      <c r="O25" s="63"/>
      <c r="P25" s="64"/>
      <c r="Q25" s="11"/>
      <c r="R25" s="15"/>
      <c r="S25"/>
      <c r="T25"/>
      <c r="U25"/>
      <c r="V25"/>
      <c r="W25"/>
      <c r="X25"/>
    </row>
    <row r="26" spans="1:24" ht="15" customHeight="1">
      <c r="A26" s="65" t="s">
        <v>27</v>
      </c>
      <c r="C26" s="24"/>
      <c r="D26" s="24"/>
      <c r="E26" s="24"/>
      <c r="K26" s="61"/>
      <c r="L26" s="61"/>
      <c r="M26" s="61"/>
      <c r="N26" s="61"/>
      <c r="O26" s="51"/>
      <c r="P26" s="51"/>
      <c r="Q26" s="66"/>
      <c r="S26"/>
    </row>
    <row r="27" spans="1:24" ht="15" customHeight="1">
      <c r="A27" s="67">
        <v>1</v>
      </c>
      <c r="B27" s="5" t="s">
        <v>28</v>
      </c>
      <c r="C27" s="24">
        <v>1227</v>
      </c>
      <c r="D27" s="24">
        <v>1447</v>
      </c>
      <c r="E27" s="24">
        <v>1697</v>
      </c>
      <c r="F27" s="56">
        <v>1674.4</v>
      </c>
      <c r="G27" s="56">
        <v>1459</v>
      </c>
      <c r="H27" s="56">
        <v>1719</v>
      </c>
      <c r="I27" s="37">
        <v>1845.6996148908856</v>
      </c>
      <c r="J27" s="56">
        <v>1976.3052208835343</v>
      </c>
      <c r="K27" s="61">
        <v>1950.3201024327786</v>
      </c>
      <c r="L27" s="68">
        <v>1793</v>
      </c>
      <c r="M27" s="69">
        <v>1691</v>
      </c>
      <c r="N27" s="69"/>
      <c r="O27" s="45" t="s">
        <v>14</v>
      </c>
      <c r="P27" s="27">
        <f>(M27-L27)/L27</f>
        <v>-5.6887897378694922E-2</v>
      </c>
      <c r="Q27" s="66"/>
      <c r="S27"/>
    </row>
    <row r="28" spans="1:24" s="10" customFormat="1" ht="15" customHeight="1">
      <c r="A28" s="12">
        <v>2</v>
      </c>
      <c r="B28" s="35" t="s">
        <v>29</v>
      </c>
      <c r="C28" s="24">
        <v>689</v>
      </c>
      <c r="D28" s="24">
        <v>763</v>
      </c>
      <c r="E28" s="24">
        <v>872</v>
      </c>
      <c r="F28" s="24">
        <v>851</v>
      </c>
      <c r="G28" s="24">
        <v>970</v>
      </c>
      <c r="H28" s="24">
        <v>1091</v>
      </c>
      <c r="I28" s="24">
        <v>1174</v>
      </c>
      <c r="J28" s="56">
        <v>1177</v>
      </c>
      <c r="K28" s="62">
        <v>1142</v>
      </c>
      <c r="L28" s="62">
        <v>1127.5449101796407</v>
      </c>
      <c r="M28" s="62">
        <v>1022</v>
      </c>
      <c r="N28" s="62"/>
      <c r="O28" s="27">
        <f>(M28-C28)/C28</f>
        <v>0.48330914368650219</v>
      </c>
      <c r="P28" s="27">
        <f>(M28-L28)/L28</f>
        <v>-9.3605947955390345E-2</v>
      </c>
      <c r="Q28" s="11"/>
      <c r="R28" s="15"/>
      <c r="S28"/>
      <c r="T28"/>
      <c r="U28"/>
      <c r="V28"/>
      <c r="W28"/>
      <c r="X28"/>
    </row>
    <row r="29" spans="1:24" s="10" customFormat="1" ht="15" customHeight="1">
      <c r="A29" s="12">
        <v>3</v>
      </c>
      <c r="B29" s="3" t="s">
        <v>30</v>
      </c>
      <c r="C29" s="24">
        <f>3693/8.01</f>
        <v>461.04868913857678</v>
      </c>
      <c r="D29" s="24">
        <f>3882/8.05</f>
        <v>482.23602484472048</v>
      </c>
      <c r="E29" s="24">
        <f>4009/8.02</f>
        <v>499.87531172069828</v>
      </c>
      <c r="F29" s="40">
        <v>530</v>
      </c>
      <c r="G29" s="40">
        <v>522</v>
      </c>
      <c r="H29" s="40">
        <v>607</v>
      </c>
      <c r="I29" s="37">
        <v>635.43003851091146</v>
      </c>
      <c r="J29" s="56">
        <v>691.83400267737625</v>
      </c>
      <c r="K29" s="61">
        <v>685.78745198463514</v>
      </c>
      <c r="L29" s="61">
        <v>659.88023952095807</v>
      </c>
      <c r="M29" s="62">
        <v>626</v>
      </c>
      <c r="N29" s="62"/>
      <c r="O29" s="27">
        <f>(M29-C29)/C29</f>
        <v>0.35777416734362311</v>
      </c>
      <c r="P29" s="27">
        <f>(M29-L29)/L29</f>
        <v>-5.1343012704174212E-2</v>
      </c>
      <c r="Q29" s="11"/>
      <c r="R29" s="15"/>
      <c r="S29" s="15"/>
      <c r="T29"/>
      <c r="U29"/>
      <c r="V29"/>
      <c r="W29"/>
      <c r="X29"/>
    </row>
    <row r="30" spans="1:24" s="5" customFormat="1" ht="15" customHeight="1">
      <c r="A30" s="70">
        <v>4</v>
      </c>
      <c r="B30" s="3" t="s">
        <v>31</v>
      </c>
      <c r="C30" s="40">
        <v>371</v>
      </c>
      <c r="D30" s="3">
        <v>421</v>
      </c>
      <c r="E30" s="3">
        <v>591</v>
      </c>
      <c r="F30" s="24">
        <v>595.5</v>
      </c>
      <c r="G30" s="24">
        <v>513</v>
      </c>
      <c r="H30" s="24">
        <v>580</v>
      </c>
      <c r="I30" s="37">
        <v>636.97047496790753</v>
      </c>
      <c r="J30" s="71">
        <v>577.37617135207495</v>
      </c>
      <c r="K30" s="61">
        <v>680.40973111395647</v>
      </c>
      <c r="L30" s="72">
        <v>561.31736526946111</v>
      </c>
      <c r="M30" s="73">
        <v>461</v>
      </c>
      <c r="N30" s="73"/>
      <c r="O30" s="45" t="s">
        <v>14</v>
      </c>
      <c r="P30" s="27">
        <f>(M30-L30)/L30</f>
        <v>-0.17871772989118845</v>
      </c>
      <c r="Q30" s="74"/>
      <c r="R30" s="8"/>
      <c r="S30" s="8"/>
      <c r="T30"/>
      <c r="U30"/>
      <c r="V30"/>
      <c r="W30"/>
      <c r="X30"/>
    </row>
    <row r="31" spans="1:24" ht="15" customHeight="1">
      <c r="A31" s="67">
        <v>5</v>
      </c>
      <c r="B31" s="75" t="s">
        <v>32</v>
      </c>
      <c r="C31" s="38">
        <v>189.13857677902621</v>
      </c>
      <c r="D31" s="38">
        <v>204.96894409937886</v>
      </c>
      <c r="E31" s="38">
        <v>231.42144638403991</v>
      </c>
      <c r="F31" s="38">
        <v>215.69343065693428</v>
      </c>
      <c r="G31" s="38">
        <v>198.97142857142856</v>
      </c>
      <c r="H31" s="38">
        <v>209.4881398252185</v>
      </c>
      <c r="I31" s="38">
        <v>219.51219512195121</v>
      </c>
      <c r="J31" s="38">
        <v>251.25762603018302</v>
      </c>
      <c r="K31" s="61">
        <v>247.3751600512164</v>
      </c>
      <c r="L31" s="68">
        <v>234</v>
      </c>
      <c r="M31" s="69">
        <v>203</v>
      </c>
      <c r="N31" s="69"/>
      <c r="O31" s="45" t="s">
        <v>14</v>
      </c>
      <c r="P31" s="27">
        <f>(M31-L31)/L31</f>
        <v>-0.13247863247863248</v>
      </c>
      <c r="Q31" s="66"/>
    </row>
    <row r="32" spans="1:24" s="10" customFormat="1" ht="15" customHeight="1">
      <c r="A32" s="12"/>
      <c r="C32" s="24"/>
      <c r="D32" s="36"/>
      <c r="E32" s="36"/>
      <c r="F32" s="36"/>
      <c r="G32" s="36"/>
      <c r="H32" s="36"/>
      <c r="I32" s="36"/>
      <c r="J32" s="36"/>
      <c r="K32" s="61"/>
      <c r="L32" s="61"/>
      <c r="M32" s="61"/>
      <c r="N32" s="61"/>
      <c r="O32" s="51"/>
      <c r="P32" s="51"/>
      <c r="Q32" s="11"/>
      <c r="R32" s="15"/>
      <c r="S32" s="15"/>
      <c r="T32"/>
      <c r="U32"/>
      <c r="V32"/>
      <c r="W32"/>
      <c r="X32"/>
    </row>
    <row r="33" spans="1:24" ht="15" customHeight="1">
      <c r="A33" s="65" t="s">
        <v>33</v>
      </c>
      <c r="K33" s="61"/>
      <c r="L33" s="61"/>
      <c r="M33" s="61"/>
      <c r="N33" s="61"/>
      <c r="O33" s="51"/>
      <c r="P33" s="51"/>
      <c r="Q33" s="66"/>
    </row>
    <row r="34" spans="1:24" ht="15" customHeight="1">
      <c r="A34" s="67">
        <v>1</v>
      </c>
      <c r="B34" t="s">
        <v>34</v>
      </c>
      <c r="C34" s="26">
        <v>2253.3836206896553</v>
      </c>
      <c r="D34" s="26">
        <v>2233.0810810810813</v>
      </c>
      <c r="E34" s="26">
        <v>3210.5513513513511</v>
      </c>
      <c r="F34" s="26">
        <v>3091.5296566077004</v>
      </c>
      <c r="G34" s="26">
        <v>2910.498588899341</v>
      </c>
      <c r="H34" s="26">
        <v>3224.8953974895394</v>
      </c>
      <c r="I34" s="26">
        <v>3375</v>
      </c>
      <c r="J34" s="26">
        <v>3373.3639494833519</v>
      </c>
      <c r="K34" s="76">
        <v>3327.2828173052467</v>
      </c>
      <c r="L34" s="61">
        <v>2625</v>
      </c>
      <c r="M34" s="61">
        <v>2778</v>
      </c>
      <c r="N34" s="61"/>
      <c r="O34" s="45" t="s">
        <v>14</v>
      </c>
      <c r="P34" s="27">
        <f>(M34-L34)/L34</f>
        <v>5.8285714285714288E-2</v>
      </c>
      <c r="Q34" s="66"/>
    </row>
    <row r="35" spans="1:24" ht="15" customHeight="1">
      <c r="A35" s="67">
        <v>2</v>
      </c>
      <c r="B35" t="s">
        <v>35</v>
      </c>
      <c r="C35" s="60" t="s">
        <v>26</v>
      </c>
      <c r="D35" s="60" t="s">
        <v>26</v>
      </c>
      <c r="E35" s="60" t="s">
        <v>26</v>
      </c>
      <c r="F35" s="60" t="s">
        <v>26</v>
      </c>
      <c r="G35" s="45" t="s">
        <v>21</v>
      </c>
      <c r="H35" s="26">
        <v>74</v>
      </c>
      <c r="I35" s="26">
        <v>190</v>
      </c>
      <c r="J35" s="5">
        <v>435</v>
      </c>
      <c r="K35" s="77">
        <v>746.85799999999995</v>
      </c>
      <c r="L35" s="78">
        <v>1081.72</v>
      </c>
      <c r="M35" s="78">
        <v>1945</v>
      </c>
      <c r="N35" s="78"/>
      <c r="O35" s="79" t="s">
        <v>36</v>
      </c>
      <c r="P35" s="27">
        <f>(M35-L35)/L35</f>
        <v>0.79806234515401397</v>
      </c>
      <c r="Q35" s="66"/>
    </row>
    <row r="36" spans="1:24" ht="15" customHeight="1">
      <c r="A36" s="67">
        <v>3</v>
      </c>
      <c r="B36" s="35" t="s">
        <v>37</v>
      </c>
      <c r="C36" s="24">
        <v>1178</v>
      </c>
      <c r="D36" s="24">
        <v>1452</v>
      </c>
      <c r="E36" s="57">
        <v>1558</v>
      </c>
      <c r="F36" s="24">
        <v>1666</v>
      </c>
      <c r="G36" s="24">
        <v>1555</v>
      </c>
      <c r="H36" s="24">
        <v>1823</v>
      </c>
      <c r="I36" s="26">
        <v>2095</v>
      </c>
      <c r="J36" s="26">
        <v>1998.8470344431685</v>
      </c>
      <c r="K36" s="61">
        <v>2032.8577704811894</v>
      </c>
      <c r="L36" s="72">
        <v>1802.0604395604396</v>
      </c>
      <c r="M36" s="77">
        <v>1796</v>
      </c>
      <c r="N36" s="77"/>
      <c r="O36" s="45" t="s">
        <v>21</v>
      </c>
      <c r="P36" s="27">
        <f>(M36-L36)/L36</f>
        <v>-3.3630612089336244E-3</v>
      </c>
      <c r="Q36" s="66"/>
    </row>
    <row r="37" spans="1:24" s="10" customFormat="1" ht="15" customHeight="1">
      <c r="A37" s="12"/>
      <c r="B37" s="13" t="s">
        <v>38</v>
      </c>
      <c r="C37" s="80">
        <v>863</v>
      </c>
      <c r="D37" s="81">
        <v>1096</v>
      </c>
      <c r="E37" s="82">
        <v>1227</v>
      </c>
      <c r="F37" s="81">
        <v>1371</v>
      </c>
      <c r="G37" s="81">
        <v>1334</v>
      </c>
      <c r="H37" s="81">
        <v>1370</v>
      </c>
      <c r="I37" s="26">
        <v>1492.0265780730897</v>
      </c>
      <c r="J37" s="26">
        <v>1531.1136624569458</v>
      </c>
      <c r="K37" s="61">
        <v>1633.5237126274656</v>
      </c>
      <c r="L37" s="72">
        <v>1730.3296703296703</v>
      </c>
      <c r="M37" s="83">
        <v>1733</v>
      </c>
      <c r="N37" s="83"/>
      <c r="O37" s="84" t="s">
        <v>14</v>
      </c>
      <c r="P37" s="27">
        <f>(M37-L37)/L37</f>
        <v>1.5432490791312209E-3</v>
      </c>
      <c r="Q37" s="11"/>
      <c r="R37" s="15"/>
      <c r="S37" s="15"/>
      <c r="T37"/>
      <c r="U37"/>
      <c r="V37"/>
      <c r="W37"/>
      <c r="X37"/>
    </row>
    <row r="38" spans="1:24" s="10" customFormat="1" ht="15" customHeight="1">
      <c r="A38" s="12"/>
      <c r="B38" s="13" t="s">
        <v>39</v>
      </c>
      <c r="C38" s="80">
        <v>289</v>
      </c>
      <c r="D38" s="13">
        <v>331</v>
      </c>
      <c r="E38" s="85">
        <v>331</v>
      </c>
      <c r="F38" s="81">
        <v>295.47500000000002</v>
      </c>
      <c r="G38" s="81">
        <v>220</v>
      </c>
      <c r="H38" s="81">
        <v>222</v>
      </c>
      <c r="I38" s="81">
        <v>225.8028792912514</v>
      </c>
      <c r="J38" s="81">
        <v>193.79536969001146</v>
      </c>
      <c r="K38" s="82">
        <v>150.1838277799616</v>
      </c>
      <c r="L38" s="86" t="s">
        <v>21</v>
      </c>
      <c r="M38" s="87" t="s">
        <v>21</v>
      </c>
      <c r="N38" s="87"/>
      <c r="O38" s="88" t="s">
        <v>21</v>
      </c>
      <c r="P38" s="88" t="s">
        <v>21</v>
      </c>
      <c r="Q38" s="11"/>
      <c r="R38" s="15"/>
      <c r="S38" s="15"/>
      <c r="T38"/>
      <c r="U38"/>
      <c r="V38"/>
      <c r="W38"/>
      <c r="X38"/>
    </row>
    <row r="39" spans="1:24" s="10" customFormat="1" ht="15" customHeight="1">
      <c r="A39" s="12"/>
      <c r="B39" s="13" t="s">
        <v>40</v>
      </c>
      <c r="C39" s="60" t="s">
        <v>26</v>
      </c>
      <c r="D39" s="60" t="s">
        <v>26</v>
      </c>
      <c r="E39" s="60" t="s">
        <v>26</v>
      </c>
      <c r="F39" s="60" t="s">
        <v>26</v>
      </c>
      <c r="G39" s="60" t="s">
        <v>26</v>
      </c>
      <c r="H39" s="81">
        <v>156.06694560669456</v>
      </c>
      <c r="I39" s="81">
        <v>213.62126245847179</v>
      </c>
      <c r="J39" s="81">
        <v>273.93800229621121</v>
      </c>
      <c r="K39" s="82">
        <v>249.15023007376234</v>
      </c>
      <c r="L39" s="89">
        <v>71.730769230769241</v>
      </c>
      <c r="M39" s="90">
        <v>63</v>
      </c>
      <c r="N39" s="90"/>
      <c r="O39" s="88" t="s">
        <v>21</v>
      </c>
      <c r="P39" s="27">
        <f>(M39-L39)/L39</f>
        <v>-0.12171581769437009</v>
      </c>
      <c r="Q39" s="11"/>
      <c r="R39" s="15"/>
      <c r="S39" s="15"/>
      <c r="T39"/>
      <c r="U39"/>
      <c r="V39"/>
      <c r="W39"/>
      <c r="X39"/>
    </row>
    <row r="40" spans="1:24" s="10" customFormat="1" ht="15" customHeight="1">
      <c r="A40" s="67">
        <v>4</v>
      </c>
      <c r="B40" s="91" t="s">
        <v>41</v>
      </c>
      <c r="C40" s="24">
        <v>765.32865189716631</v>
      </c>
      <c r="D40" s="24">
        <v>762.05750467320001</v>
      </c>
      <c r="E40" s="24">
        <v>763.56224521793672</v>
      </c>
      <c r="F40" s="24">
        <v>719</v>
      </c>
      <c r="G40" s="24">
        <v>648</v>
      </c>
      <c r="H40" s="26">
        <v>770</v>
      </c>
      <c r="I40" s="26">
        <v>821.59468438538215</v>
      </c>
      <c r="J40" s="26">
        <v>883.12284730195165</v>
      </c>
      <c r="K40" s="61">
        <v>879.82981478484055</v>
      </c>
      <c r="L40" s="61">
        <v>868.35164835164835</v>
      </c>
      <c r="M40" s="11">
        <v>868</v>
      </c>
      <c r="N40" s="11"/>
      <c r="O40" s="27">
        <f>(M40-C40)/C40</f>
        <v>0.13415327891922327</v>
      </c>
      <c r="P40" s="27">
        <f>(M40-L40)/L40</f>
        <v>-4.0496076942546046E-4</v>
      </c>
      <c r="Q40" s="11"/>
      <c r="R40" s="15"/>
      <c r="S40" s="15"/>
      <c r="T40"/>
      <c r="U40"/>
      <c r="V40"/>
      <c r="W40"/>
      <c r="X40"/>
    </row>
    <row r="41" spans="1:24" s="10" customFormat="1" ht="15" customHeight="1">
      <c r="A41" s="92">
        <v>5</v>
      </c>
      <c r="B41" s="93" t="s">
        <v>42</v>
      </c>
      <c r="C41" s="94">
        <v>241.14422341651499</v>
      </c>
      <c r="D41" s="94">
        <v>255.88607116230321</v>
      </c>
      <c r="E41" s="94">
        <v>381.9105546004044</v>
      </c>
      <c r="F41" s="94">
        <v>397.58471708916767</v>
      </c>
      <c r="G41" s="94">
        <v>384.79282197094517</v>
      </c>
      <c r="H41" s="94">
        <v>453</v>
      </c>
      <c r="I41" s="94">
        <v>500.00000000000006</v>
      </c>
      <c r="J41" s="95">
        <v>520.43628013777266</v>
      </c>
      <c r="K41" s="96">
        <v>525</v>
      </c>
      <c r="L41" s="97">
        <f>4481/9.1</f>
        <v>492.41758241758242</v>
      </c>
      <c r="M41" s="97">
        <v>492</v>
      </c>
      <c r="N41" s="97"/>
      <c r="O41" s="98">
        <f>(M41-C41)/C41</f>
        <v>1.0402728003573023</v>
      </c>
      <c r="P41" s="98">
        <f>(M41-L41)/L41</f>
        <v>-8.4802499442089964E-4</v>
      </c>
      <c r="Q41" s="39"/>
      <c r="R41" s="99"/>
      <c r="S41" s="15"/>
      <c r="T41"/>
      <c r="U41"/>
      <c r="V41"/>
      <c r="W41"/>
      <c r="X41"/>
    </row>
    <row r="43" spans="1:24" ht="15.75" customHeight="1">
      <c r="A43" s="100" t="s">
        <v>43</v>
      </c>
      <c r="B43" s="8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24" s="10" customFormat="1" ht="15" customHeight="1">
      <c r="A44" s="100" t="s">
        <v>44</v>
      </c>
      <c r="B44" s="101"/>
      <c r="C44" s="3"/>
      <c r="D44" s="3"/>
      <c r="E44" s="40"/>
      <c r="F44" s="3"/>
      <c r="G44" s="3"/>
      <c r="H44" s="40"/>
      <c r="I44" s="40"/>
      <c r="J44" s="40"/>
      <c r="K44" s="40"/>
      <c r="L44" s="40"/>
      <c r="M44" s="40"/>
      <c r="N44" s="40"/>
      <c r="O44" s="77"/>
      <c r="P44" s="23"/>
      <c r="R44" s="15"/>
      <c r="S44" s="15"/>
      <c r="T44"/>
      <c r="U44"/>
      <c r="V44"/>
      <c r="W44"/>
      <c r="X44"/>
    </row>
    <row r="45" spans="1:24" s="102" customFormat="1" ht="15" customHeight="1">
      <c r="A45" s="100" t="s">
        <v>45</v>
      </c>
      <c r="B45" s="13"/>
      <c r="I45" s="5"/>
      <c r="J45" s="5"/>
      <c r="K45" s="5"/>
      <c r="L45" s="5"/>
      <c r="M45" s="5"/>
      <c r="N45" s="5"/>
      <c r="O45" s="103"/>
      <c r="P45" s="104"/>
      <c r="R45" s="105"/>
      <c r="S45" s="105"/>
      <c r="T45"/>
      <c r="U45"/>
      <c r="V45"/>
      <c r="W45"/>
      <c r="X45"/>
    </row>
    <row r="46" spans="1:24" s="102" customFormat="1" ht="15" customHeight="1">
      <c r="A46" s="100"/>
      <c r="B46" s="13"/>
      <c r="I46" s="5"/>
      <c r="J46" s="5"/>
      <c r="K46" s="5"/>
      <c r="L46" s="5"/>
      <c r="M46" s="5"/>
      <c r="N46" s="5"/>
      <c r="O46" s="103"/>
      <c r="P46" s="104"/>
      <c r="R46" s="105"/>
      <c r="S46" s="105"/>
      <c r="T46"/>
      <c r="U46"/>
      <c r="V46"/>
      <c r="W46"/>
      <c r="X46"/>
    </row>
    <row r="47" spans="1:24" s="102" customFormat="1" ht="15" customHeight="1">
      <c r="A47" s="85" t="s">
        <v>46</v>
      </c>
      <c r="B47" s="13"/>
      <c r="I47" s="5"/>
      <c r="J47" s="5"/>
      <c r="K47" s="5"/>
      <c r="L47" s="5"/>
      <c r="M47" s="5"/>
      <c r="N47" s="5"/>
      <c r="O47" s="103"/>
      <c r="P47" s="104"/>
      <c r="R47" s="105"/>
      <c r="S47" s="105"/>
      <c r="T47"/>
      <c r="U47"/>
      <c r="V47"/>
      <c r="W47"/>
      <c r="X47"/>
    </row>
    <row r="48" spans="1:24" s="107" customFormat="1" ht="15" customHeight="1">
      <c r="A48" s="100" t="s">
        <v>47</v>
      </c>
      <c r="B48" s="106"/>
      <c r="D48" s="108"/>
      <c r="F48" s="109"/>
      <c r="L48" s="107" t="s">
        <v>48</v>
      </c>
      <c r="O48" s="110"/>
      <c r="P48" s="111"/>
      <c r="R48" s="105"/>
      <c r="S48" s="105"/>
      <c r="T48"/>
      <c r="U48"/>
      <c r="V48"/>
      <c r="W48"/>
      <c r="X48"/>
    </row>
    <row r="49" spans="1:24" s="107" customFormat="1" ht="15" customHeight="1">
      <c r="A49" s="112" t="s">
        <v>49</v>
      </c>
      <c r="B49" s="106"/>
      <c r="D49" s="108"/>
      <c r="F49" s="109"/>
      <c r="O49" s="110"/>
      <c r="P49" s="111"/>
      <c r="R49" s="105"/>
      <c r="S49" s="105"/>
      <c r="T49"/>
      <c r="U49"/>
      <c r="V49"/>
      <c r="W49"/>
      <c r="X49"/>
    </row>
    <row r="50" spans="1:24" s="46" customFormat="1" ht="15" customHeight="1">
      <c r="A50" s="100" t="s">
        <v>50</v>
      </c>
      <c r="B50" s="106"/>
      <c r="D50" s="113"/>
      <c r="P50" s="114"/>
      <c r="R50" s="15"/>
      <c r="S50" s="15"/>
      <c r="T50"/>
      <c r="U50"/>
      <c r="V50"/>
      <c r="W50"/>
      <c r="X50"/>
    </row>
    <row r="51" spans="1:24" s="10" customFormat="1" ht="15" customHeight="1">
      <c r="A51" s="99" t="s">
        <v>60</v>
      </c>
      <c r="B51" s="13"/>
      <c r="O51" s="11"/>
      <c r="P51" s="23"/>
      <c r="R51" s="15"/>
      <c r="S51" s="15"/>
      <c r="T51"/>
      <c r="U51"/>
      <c r="V51"/>
      <c r="W51"/>
      <c r="X51"/>
    </row>
    <row r="52" spans="1:24" s="10" customFormat="1" ht="15" customHeight="1">
      <c r="A52" s="99" t="s">
        <v>59</v>
      </c>
      <c r="B52" s="13"/>
      <c r="O52" s="11"/>
      <c r="P52" s="23"/>
      <c r="R52" s="15"/>
      <c r="S52" s="15"/>
      <c r="T52"/>
      <c r="U52"/>
      <c r="V52"/>
      <c r="W52"/>
      <c r="X52"/>
    </row>
    <row r="53" spans="1:24" s="107" customFormat="1" ht="15" customHeight="1">
      <c r="A53" s="115" t="s">
        <v>51</v>
      </c>
      <c r="B53" s="106"/>
      <c r="O53" s="110"/>
      <c r="P53" s="111"/>
      <c r="R53" s="105"/>
      <c r="S53" s="105"/>
      <c r="T53"/>
      <c r="U53"/>
      <c r="V53"/>
      <c r="W53"/>
      <c r="X53"/>
    </row>
    <row r="54" spans="1:24" s="46" customFormat="1" ht="15" customHeight="1">
      <c r="A54" s="106" t="s">
        <v>52</v>
      </c>
      <c r="B54" s="106"/>
      <c r="E54" s="116"/>
      <c r="O54" s="109"/>
      <c r="P54" s="114"/>
      <c r="R54" s="15"/>
      <c r="S54" s="15"/>
      <c r="T54"/>
      <c r="U54"/>
      <c r="V54"/>
      <c r="W54"/>
      <c r="X54"/>
    </row>
    <row r="55" spans="1:24" s="46" customFormat="1" ht="15" customHeight="1">
      <c r="A55" s="99" t="s">
        <v>53</v>
      </c>
      <c r="B55" s="106"/>
      <c r="E55" s="116"/>
      <c r="O55" s="109"/>
      <c r="P55" s="114"/>
      <c r="R55" s="15"/>
      <c r="S55" s="15"/>
      <c r="T55"/>
      <c r="U55"/>
      <c r="V55"/>
      <c r="W55"/>
      <c r="X55"/>
    </row>
    <row r="56" spans="1:24" s="46" customFormat="1" ht="15" customHeight="1">
      <c r="A56" s="13" t="s">
        <v>54</v>
      </c>
      <c r="B56" s="106"/>
      <c r="D56" s="113"/>
      <c r="O56" s="109"/>
      <c r="P56" s="114"/>
      <c r="R56" s="15"/>
      <c r="S56" s="15"/>
      <c r="T56"/>
      <c r="U56"/>
      <c r="V56"/>
      <c r="W56"/>
      <c r="X56"/>
    </row>
    <row r="57" spans="1:24" s="46" customFormat="1" ht="15" customHeight="1">
      <c r="A57" s="13" t="s">
        <v>55</v>
      </c>
      <c r="B57" s="106"/>
      <c r="D57" s="113"/>
      <c r="O57" s="109"/>
      <c r="P57" s="114"/>
      <c r="R57" s="15"/>
      <c r="S57" s="15"/>
      <c r="T57"/>
      <c r="U57"/>
      <c r="V57"/>
      <c r="W57"/>
      <c r="X57"/>
    </row>
    <row r="58" spans="1:24" s="46" customFormat="1" ht="15" customHeight="1">
      <c r="A58" s="13" t="s">
        <v>56</v>
      </c>
      <c r="B58" s="106"/>
      <c r="O58" s="109"/>
      <c r="P58" s="114"/>
      <c r="R58" s="15"/>
      <c r="S58" s="15"/>
      <c r="T58"/>
      <c r="U58"/>
      <c r="V58"/>
      <c r="W58"/>
      <c r="X58"/>
    </row>
    <row r="59" spans="1:24" s="46" customFormat="1" ht="15" customHeight="1">
      <c r="A59" s="100" t="s">
        <v>57</v>
      </c>
      <c r="B59" s="106"/>
      <c r="O59" s="109"/>
      <c r="P59" s="114"/>
      <c r="R59" s="15"/>
      <c r="S59" s="15"/>
      <c r="T59"/>
      <c r="U59"/>
      <c r="V59"/>
      <c r="W59"/>
      <c r="X59"/>
    </row>
    <row r="60" spans="1:24" ht="15" customHeight="1">
      <c r="A60" s="117"/>
      <c r="B60" s="85"/>
    </row>
    <row r="61" spans="1:24" ht="15" customHeight="1">
      <c r="A61" s="118" t="s">
        <v>58</v>
      </c>
      <c r="B61" s="119"/>
      <c r="C61" s="8"/>
      <c r="D61" s="52"/>
      <c r="E61" s="52"/>
      <c r="F61" s="52"/>
    </row>
    <row r="62" spans="1:24" ht="15" customHeight="1">
      <c r="A62" s="117"/>
      <c r="B62" s="85"/>
    </row>
    <row r="63" spans="1:24" ht="15" customHeight="1">
      <c r="A63" s="120" t="s">
        <v>61</v>
      </c>
      <c r="B63" s="13"/>
    </row>
    <row r="66" spans="1:141" ht="15" customHeight="1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121"/>
      <c r="S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</row>
    <row r="67" spans="1:141" s="10" customFormat="1" ht="15" customHeight="1">
      <c r="R67" s="122"/>
      <c r="S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1" ht="15" customHeight="1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123"/>
      <c r="S68"/>
      <c r="T68" s="2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</sheetData>
  <mergeCells count="2">
    <mergeCell ref="C3:M3"/>
    <mergeCell ref="O3:P3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&amp;C&amp;8NORDICOM, www.nordicom.gu.se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www.nordicom.gu.se (11003)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Harrie</dc:creator>
  <cp:lastModifiedBy>Eva Harrie</cp:lastModifiedBy>
  <dcterms:created xsi:type="dcterms:W3CDTF">2016-12-02T17:16:57Z</dcterms:created>
  <dcterms:modified xsi:type="dcterms:W3CDTF">2021-01-29T06:29:49Z</dcterms:modified>
</cp:coreProperties>
</file>